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los.axmann/ARL Innovation/Projekty/Projekty_IROP_2021/111_vyzva_zakladni_skoly_II_MRR/202211_Slatinice_ZS_odborne_ucebny/4_Vyberova_rizeni/3_Nabytek/1_ZD/"/>
    </mc:Choice>
  </mc:AlternateContent>
  <xr:revisionPtr revIDLastSave="0" documentId="13_ncr:1_{034B424D-C29D-3746-A3CE-922BBA973917}" xr6:coauthVersionLast="47" xr6:coauthVersionMax="47" xr10:uidLastSave="{00000000-0000-0000-0000-000000000000}"/>
  <bookViews>
    <workbookView xWindow="0" yWindow="600" windowWidth="34960" windowHeight="20760" tabRatio="699" xr2:uid="{00000000-000D-0000-FFFF-FFFF00000000}"/>
  </bookViews>
  <sheets>
    <sheet name="Souhrn" sheetId="3" r:id="rId1"/>
    <sheet name="Družina č. 1.09-1.10 " sheetId="2" r:id="rId2"/>
    <sheet name="Poly-přírodovědná  č. 1.12" sheetId="7" r:id="rId3"/>
    <sheet name="Multimediální učebna  č. 3.02" sheetId="6" r:id="rId4"/>
    <sheet name="Jazyková učebna  č. 3.09" sheetId="4" r:id="rId5"/>
    <sheet name="Kabinet multi. učebny č. 3.05" sheetId="5" r:id="rId6"/>
    <sheet name="Vestavěný nábytek" sheetId="8" r:id="rId7"/>
  </sheets>
  <definedNames>
    <definedName name="_xlnm.Print_Area" localSheetId="1">'Družina č. 1.09-1.10 '!$A:$K</definedName>
    <definedName name="_xlnm.Print_Area" localSheetId="4">'Jazyková učebna  č. 3.09'!$A:$K</definedName>
    <definedName name="_xlnm.Print_Area" localSheetId="5">'Kabinet multi. učebny č. 3.05'!$A:$K</definedName>
    <definedName name="_xlnm.Print_Area" localSheetId="3">'Multimediální učebna  č. 3.02'!$A:$K</definedName>
    <definedName name="_xlnm.Print_Area" localSheetId="2">'Poly-přírodovědná  č. 1.12'!$A:$K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K18" i="8" s="1"/>
  <c r="J48" i="8" l="1"/>
  <c r="K48" i="8" s="1"/>
  <c r="L47" i="8" s="1"/>
  <c r="J46" i="8"/>
  <c r="K46" i="8" s="1"/>
  <c r="L45" i="8" s="1"/>
  <c r="J44" i="8"/>
  <c r="K44" i="8" s="1"/>
  <c r="L43" i="8" s="1"/>
  <c r="J42" i="8"/>
  <c r="K42" i="8" s="1"/>
  <c r="L41" i="8" s="1"/>
  <c r="J40" i="8"/>
  <c r="K40" i="8" s="1"/>
  <c r="L39" i="8" s="1"/>
  <c r="J38" i="8"/>
  <c r="K38" i="8" s="1"/>
  <c r="L37" i="8" s="1"/>
  <c r="J36" i="8"/>
  <c r="K36" i="8" s="1"/>
  <c r="L35" i="8" s="1"/>
  <c r="J34" i="8"/>
  <c r="K34" i="8" s="1"/>
  <c r="L33" i="8" s="1"/>
  <c r="J32" i="8"/>
  <c r="K32" i="8" s="1"/>
  <c r="L31" i="8" s="1"/>
  <c r="J30" i="8"/>
  <c r="K30" i="8" s="1"/>
  <c r="L29" i="8" s="1"/>
  <c r="J28" i="8"/>
  <c r="K28" i="8" s="1"/>
  <c r="L27" i="8" s="1"/>
  <c r="J26" i="8"/>
  <c r="K26" i="8" s="1"/>
  <c r="L25" i="8" s="1"/>
  <c r="J24" i="8"/>
  <c r="K24" i="8" s="1"/>
  <c r="L23" i="8" s="1"/>
  <c r="J22" i="8"/>
  <c r="K22" i="8" s="1"/>
  <c r="L21" i="8" s="1"/>
  <c r="J20" i="8"/>
  <c r="K20" i="8" s="1"/>
  <c r="L19" i="8" s="1"/>
  <c r="L17" i="8" l="1"/>
  <c r="J16" i="8"/>
  <c r="K16" i="8" s="1"/>
  <c r="L15" i="8" s="1"/>
  <c r="J14" i="8"/>
  <c r="K14" i="8" s="1"/>
  <c r="L13" i="8" s="1"/>
  <c r="J12" i="8"/>
  <c r="K12" i="8" s="1"/>
  <c r="L11" i="8" s="1"/>
  <c r="J10" i="8"/>
  <c r="K10" i="8" s="1"/>
  <c r="L9" i="8" s="1"/>
  <c r="J8" i="8"/>
  <c r="K8" i="8" s="1"/>
  <c r="L7" i="8" s="1"/>
  <c r="J2" i="8" l="1"/>
  <c r="C8" i="3" s="1"/>
  <c r="D8" i="3" s="1"/>
  <c r="E8" i="3" s="1"/>
  <c r="J3" i="8" l="1"/>
  <c r="J4" i="8" s="1"/>
  <c r="I8" i="7" l="1"/>
  <c r="J8" i="7" s="1"/>
  <c r="K7" i="7" s="1"/>
  <c r="I10" i="7"/>
  <c r="J10" i="7" s="1"/>
  <c r="K9" i="7" s="1"/>
  <c r="I12" i="7"/>
  <c r="J12" i="7" s="1"/>
  <c r="K11" i="7" s="1"/>
  <c r="I14" i="7"/>
  <c r="J14" i="7" s="1"/>
  <c r="K13" i="7" s="1"/>
  <c r="I16" i="7"/>
  <c r="J16" i="7" s="1"/>
  <c r="K15" i="7" s="1"/>
  <c r="I18" i="7"/>
  <c r="J18" i="7" s="1"/>
  <c r="K17" i="7" s="1"/>
  <c r="I20" i="7"/>
  <c r="J20" i="7" s="1"/>
  <c r="K19" i="7" s="1"/>
  <c r="I22" i="7"/>
  <c r="J22" i="7" s="1"/>
  <c r="K21" i="7" s="1"/>
  <c r="I24" i="7"/>
  <c r="J24" i="7"/>
  <c r="K23" i="7" s="1"/>
  <c r="I2" i="7" l="1"/>
  <c r="C7" i="3" s="1"/>
  <c r="D7" i="3" s="1"/>
  <c r="I8" i="6"/>
  <c r="J8" i="6" s="1"/>
  <c r="K7" i="6" s="1"/>
  <c r="I10" i="6"/>
  <c r="J10" i="6" s="1"/>
  <c r="K9" i="6" s="1"/>
  <c r="I12" i="6"/>
  <c r="J12" i="6" s="1"/>
  <c r="K11" i="6" s="1"/>
  <c r="I14" i="6"/>
  <c r="J14" i="6" s="1"/>
  <c r="K13" i="6" s="1"/>
  <c r="I16" i="6"/>
  <c r="J16" i="6" s="1"/>
  <c r="K15" i="6" s="1"/>
  <c r="I18" i="6"/>
  <c r="J18" i="6" s="1"/>
  <c r="K17" i="6" s="1"/>
  <c r="I20" i="6"/>
  <c r="J20" i="6" s="1"/>
  <c r="K19" i="6" s="1"/>
  <c r="I22" i="6"/>
  <c r="J22" i="6" s="1"/>
  <c r="K21" i="6" s="1"/>
  <c r="I24" i="6"/>
  <c r="J24" i="6" s="1"/>
  <c r="K23" i="6" s="1"/>
  <c r="I26" i="6"/>
  <c r="J26" i="6" s="1"/>
  <c r="K25" i="6" s="1"/>
  <c r="I28" i="6"/>
  <c r="J28" i="6" s="1"/>
  <c r="K27" i="6" s="1"/>
  <c r="I30" i="6"/>
  <c r="J30" i="6" s="1"/>
  <c r="K29" i="6" s="1"/>
  <c r="I3" i="7" l="1"/>
  <c r="I4" i="7" s="1"/>
  <c r="I2" i="6"/>
  <c r="C6" i="3" s="1"/>
  <c r="I8" i="5"/>
  <c r="J8" i="5" s="1"/>
  <c r="K7" i="5" s="1"/>
  <c r="I10" i="5"/>
  <c r="J10" i="5" s="1"/>
  <c r="K9" i="5" s="1"/>
  <c r="I12" i="5"/>
  <c r="J12" i="5" s="1"/>
  <c r="K11" i="5" s="1"/>
  <c r="I14" i="5"/>
  <c r="J14" i="5" s="1"/>
  <c r="K13" i="5" s="1"/>
  <c r="I16" i="5"/>
  <c r="J16" i="5"/>
  <c r="K15" i="5" s="1"/>
  <c r="I18" i="5"/>
  <c r="J18" i="5" s="1"/>
  <c r="K17" i="5" s="1"/>
  <c r="I3" i="6" l="1"/>
  <c r="I4" i="6" s="1"/>
  <c r="I2" i="5"/>
  <c r="C5" i="3" s="1"/>
  <c r="I8" i="4"/>
  <c r="I10" i="4"/>
  <c r="J10" i="4" s="1"/>
  <c r="K9" i="4" s="1"/>
  <c r="I12" i="4"/>
  <c r="J12" i="4" s="1"/>
  <c r="K11" i="4" s="1"/>
  <c r="I14" i="4"/>
  <c r="J14" i="4" s="1"/>
  <c r="K13" i="4" s="1"/>
  <c r="I16" i="4"/>
  <c r="J16" i="4" s="1"/>
  <c r="K15" i="4" s="1"/>
  <c r="I18" i="4"/>
  <c r="J18" i="4" s="1"/>
  <c r="K17" i="4" s="1"/>
  <c r="I20" i="4"/>
  <c r="J20" i="4" s="1"/>
  <c r="K19" i="4" s="1"/>
  <c r="I22" i="4"/>
  <c r="J22" i="4" s="1"/>
  <c r="K21" i="4" s="1"/>
  <c r="I3" i="5" l="1"/>
  <c r="I4" i="5" s="1"/>
  <c r="I2" i="4"/>
  <c r="J8" i="4"/>
  <c r="K7" i="4" s="1"/>
  <c r="D5" i="3"/>
  <c r="E5" i="3" s="1"/>
  <c r="D6" i="3"/>
  <c r="E6" i="3" s="1"/>
  <c r="E7" i="3"/>
  <c r="I3" i="4" l="1"/>
  <c r="C4" i="3"/>
  <c r="D4" i="3" s="1"/>
  <c r="E4" i="3" s="1"/>
  <c r="I4" i="4"/>
  <c r="I26" i="2"/>
  <c r="J26" i="2" s="1"/>
  <c r="K25" i="2" s="1"/>
  <c r="I24" i="2"/>
  <c r="J24" i="2" s="1"/>
  <c r="K23" i="2" s="1"/>
  <c r="I18" i="2"/>
  <c r="J18" i="2" s="1"/>
  <c r="K17" i="2" s="1"/>
  <c r="I20" i="2"/>
  <c r="J20" i="2" s="1"/>
  <c r="K19" i="2" s="1"/>
  <c r="I16" i="2"/>
  <c r="J16" i="2" s="1"/>
  <c r="K15" i="2" s="1"/>
  <c r="I14" i="2"/>
  <c r="J14" i="2" s="1"/>
  <c r="K13" i="2" s="1"/>
  <c r="I10" i="2" l="1"/>
  <c r="J10" i="2" l="1"/>
  <c r="K9" i="2" s="1"/>
  <c r="I12" i="2"/>
  <c r="J12" i="2" s="1"/>
  <c r="K11" i="2" s="1"/>
  <c r="I28" i="2"/>
  <c r="J28" i="2" s="1"/>
  <c r="K27" i="2" s="1"/>
  <c r="I22" i="2" l="1"/>
  <c r="J22" i="2" s="1"/>
  <c r="K21" i="2" s="1"/>
  <c r="I8" i="2"/>
  <c r="I2" i="2" s="1"/>
  <c r="C3" i="3" s="1"/>
  <c r="D3" i="3" l="1"/>
  <c r="C9" i="3"/>
  <c r="J8" i="2"/>
  <c r="K7" i="2" s="1"/>
  <c r="I3" i="2"/>
  <c r="E3" i="3" l="1"/>
  <c r="E9" i="3" s="1"/>
  <c r="D9" i="3"/>
  <c r="I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</futureMetadata>
  <valueMetadata count="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</valueMetadata>
</metadata>
</file>

<file path=xl/sharedStrings.xml><?xml version="1.0" encoding="utf-8"?>
<sst xmlns="http://schemas.openxmlformats.org/spreadsheetml/2006/main" count="371" uniqueCount="161">
  <si>
    <t>Celkem bez DPH</t>
  </si>
  <si>
    <t>DPH 21%</t>
  </si>
  <si>
    <t>ks</t>
  </si>
  <si>
    <t>DPH</t>
  </si>
  <si>
    <t>NÁZEV</t>
  </si>
  <si>
    <t>popis</t>
  </si>
  <si>
    <t>cena bez DPH</t>
  </si>
  <si>
    <t>cena celkem s DPH</t>
  </si>
  <si>
    <t>cena celkem bez DPH</t>
  </si>
  <si>
    <t>Celkem s DPH</t>
  </si>
  <si>
    <t>1)</t>
  </si>
  <si>
    <t>21%</t>
  </si>
  <si>
    <t>2)</t>
  </si>
  <si>
    <t>3)</t>
  </si>
  <si>
    <t>Židle pro učitele</t>
  </si>
  <si>
    <t>4)</t>
  </si>
  <si>
    <t>5)</t>
  </si>
  <si>
    <t>Dopravní a montážní náklady</t>
  </si>
  <si>
    <t>Doprava, vynošení, usazení na místě</t>
  </si>
  <si>
    <t>Židle pro žáky</t>
  </si>
  <si>
    <t>9)</t>
  </si>
  <si>
    <t>10)</t>
  </si>
  <si>
    <t>11)</t>
  </si>
  <si>
    <t>6)</t>
  </si>
  <si>
    <t>7)</t>
  </si>
  <si>
    <t>8)</t>
  </si>
  <si>
    <t>Mobilní minikatedra</t>
  </si>
  <si>
    <t>Souhrn</t>
  </si>
  <si>
    <t>Cena bez DPH</t>
  </si>
  <si>
    <t>DPH 21 %</t>
  </si>
  <si>
    <t>Cena celkem s DPH</t>
  </si>
  <si>
    <t>Celkem</t>
  </si>
  <si>
    <t>Vyplňte žlutě podbarvená políčka</t>
  </si>
  <si>
    <t>Kabinet MMU</t>
  </si>
  <si>
    <t>13)</t>
  </si>
  <si>
    <t>12)</t>
  </si>
  <si>
    <t>Katedra stůl min. roz. 1600 x 700 x 750/800</t>
  </si>
  <si>
    <t>Vestavný Nábytek</t>
  </si>
  <si>
    <t>14)</t>
  </si>
  <si>
    <t>Kuchyňská linka s vybavením 3900 x 600 x 2050</t>
  </si>
  <si>
    <t>21)</t>
  </si>
  <si>
    <t>22)</t>
  </si>
  <si>
    <t>Šatní skříňky min. roz. 300 x 1600 x 500</t>
  </si>
  <si>
    <t>23)</t>
  </si>
  <si>
    <t>24)</t>
  </si>
  <si>
    <t>25)</t>
  </si>
  <si>
    <t>26)</t>
  </si>
  <si>
    <t>27)</t>
  </si>
  <si>
    <t>Nástěnka přírodní linoleum min. roz. 1200 x 3300</t>
  </si>
  <si>
    <t>Nástěnka přírodní linoleum min. roz. 1220 x 3300</t>
  </si>
  <si>
    <t>Do ceny započítat dopravu i montáž !!!</t>
  </si>
  <si>
    <t>Vestavný nábytek</t>
  </si>
  <si>
    <t>Polytechnicko-přírodovědná učebna č. 1.12</t>
  </si>
  <si>
    <t>Družina č. 1.09/1.10</t>
  </si>
  <si>
    <t>Nábytek družina č. 1.09/1.10</t>
  </si>
  <si>
    <t>Nábytek Polytechnicko-přírodovědná učebna  č. 1.12</t>
  </si>
  <si>
    <t>Multimediální učebna  č. 3.02</t>
  </si>
  <si>
    <t>Nábytek MMU   č. 3.02</t>
  </si>
  <si>
    <t>Kabinet multimediální učebny č. 3.05</t>
  </si>
  <si>
    <t>Jazyková učebna č. 3.09</t>
  </si>
  <si>
    <t>Nábytek Jazyková učebna č. 3.09</t>
  </si>
  <si>
    <t>Nástěnka min. roz. 2000 x 1000</t>
  </si>
  <si>
    <t>Skříňka nízká s dvířky min. roz. 800 x 450 x 950</t>
  </si>
  <si>
    <t>Skříňka nízká otevřená min. roz. 800 x 450 x 950</t>
  </si>
  <si>
    <t>Skříňka nízká s boxy min. roz. 702 x 450 x 950</t>
  </si>
  <si>
    <t>S ergonomickým šálovým sedákem a opěrákem z bukové překližky, přírodní. Kovové nohy trubkového tvaru o průmeru 22mm s ochranou podlahy proti poškrábání. Stohovatelná. Podnože nejllépe barva RAL 1000.</t>
  </si>
  <si>
    <t>Korpus z oboustranně laminované dřevotřískové desky s 2mm ABS hranou, spoje kolíkové a lepeny disperzním lepidlem D3. Otvíravá dvířka s kováním s tlumením při dovření. Stojící na nožkách, kryto soklem v barvě korpusu. Kovová úchytka min. roz.96m, povrch.úprava chrom satén. 2 police stavitelné v restru 32mm, barva jako korpus Záda tl 12mm min, šedé. Korpus barva cca RAL1013.</t>
  </si>
  <si>
    <t>Koberec roz. 3800 x 6900 mm</t>
  </si>
  <si>
    <t xml:space="preserve">Čalouněná židle, S ergonomickým šálovým sedákem a opěrákem z bukové překližky, přírodní + látka s otěruvzdorností pro školy, barva šedo/hnědá. Kce: pětibodý kříž, na kolečkách, píst pro výškové nastavení, opěrka vysoká.  </t>
  </si>
  <si>
    <t>Horní deska oboustranně laminovaná dřevotřísková o síle min 22mm, olepena 2mm ABS hranou, barva cca RAL 1013. Rohy horní desky sražené min. r. 2mm. Nohy kovové s rektifikací, komaxit barvou RAL 1000. Složitelné do 8-stolových hnízd.</t>
  </si>
  <si>
    <t>Žákovský stůl lichoběžník  roz. 750 x 650 x 650, uhel 67,5°</t>
  </si>
  <si>
    <t>Koberce se vzorem, umožňujícím různé situační i pohybové hry. Složení 100% PP heat-set-frise jednoduchý uzlík. Koberec má hygienický atest. Může být nakombinován z více kusů. Barva: přírodní odstíny.</t>
  </si>
  <si>
    <t>Konstrukce z oboustranně laminované dřevotřískové desky 18mm s 2mm ABS hranou, barva cca RAL 1019. Výsuv na klávesnice. Organizér na kabeláž pod deskou stolu, horní deska min 22mm, s průchodkou. Šuplíková skříňka s dvířky, osadit skříňku vpravo/vlevo dle půdorysných možností ve třídě. Šuplíky mají pevné dno a plechový bok. Uzamykatelné, s tlumením nárazu. Kovová úchytka min. roz.96m, povrch.úprava chrom satén. Nohy kovové, s plastovou rektifikací, komaxit barva RAL1000.</t>
  </si>
  <si>
    <t>Horní deska oboustranně laminovaná dřevotřísková o síle min 22mm, olepena 2mm ABS hranou, lamino barva cca RAL 1013. Rohy horní desky sražené min. r. 2mm. Nohy kovové s rektifikací, komaxit barvou RAL 1000. Možnost rozdělit na dva stoly.</t>
  </si>
  <si>
    <t>Konstrukce z oboustranně laminované dřevotřískové desky 18mm s 2mm ABS hranou, lamino barva cca RAL 1019. Výsuv na klávesnice. Organizér na kabeláž pod deskou stolu, horní deska min 22mm, s průchodkou. Šuplíková skříňka s dvířky, osadit skříňku vpravo/vlevo dle půdorysných možností ve třídě. Šuplíky mají pevné dno a plechový bok. Uzamykatelné, s tlumením nárazu. Kovová úchytka min. roz.96m, povrch.úprava chrom satén. Nohy kovové, s plastovou rektifikací, komaxit barva RAL1000.</t>
  </si>
  <si>
    <t>Horní deska oboustranně laminovaná dřevotřísková o síle min 22mm, olepena 2mm ABS hranou, lamino barva cca RAL 1013. Nohy kovové s rektifikací, komaxit barvou RAL 1000. Rohy horní desky sražené min. r. 2mm.</t>
  </si>
  <si>
    <t xml:space="preserve">Otočná pracovní židle. Výškově stavitelná, čalouněný sedák, síťovaný opěrák, opěrák čalouněný nylonovou síťovinou,   nylonový rám opěráku, 5-ramenný kříž, kolečka na tvrdou podlahu (vinyl). Látka s otěruvzdorností pro školy, barva šedo/hnědá. Opěrka vysoká.  </t>
  </si>
  <si>
    <r>
      <t>Korpus z laminované dřevotřískové desky s 2mm ABS hranou, spoje kolíkovené a lepeny disperzním lepidlem D3. Stojící na nožkách 17mm. Plastové boxy na plastových kolejničkách, lehce odnimatelné, v různých barevných odstínech ( neutrálnÍ + červená</t>
    </r>
    <r>
      <rPr>
        <u/>
        <sz val="10"/>
        <color rgb="FF000000"/>
        <rFont val="Arial"/>
        <family val="2"/>
        <charset val="238"/>
      </rPr>
      <t xml:space="preserve"> nebo</t>
    </r>
    <r>
      <rPr>
        <sz val="10"/>
        <color indexed="8"/>
        <rFont val="Arial"/>
        <family val="2"/>
        <charset val="238"/>
      </rPr>
      <t xml:space="preserve"> žlutá). Záda tl.12mm, šedé. Korpus RAL 080 80 05.</t>
    </r>
  </si>
  <si>
    <t>Žákovský stůl obdelník min. roz. 700 x 650 x 650</t>
  </si>
  <si>
    <t>Nástěnka roz. min.2000 x 1000</t>
  </si>
  <si>
    <t>Koberec min. roz.  2600 x 6500</t>
  </si>
  <si>
    <t>Nástěnka přírodní linoleum min. roz.1940 x 2950</t>
  </si>
  <si>
    <t>Minimální požadavky: Pojízdná skříňka v podobě zviřátka, výber z 5ti druhů. MDF skříňka, zaoblené hrany, lakovaná. Sklopná dvířka s magnetickým zámkem. Kovová základna opatřena kloubem pro polohování projekce ve 3 polohách( zem, zeď, strop). Madlo pro lehkou manipulaci. Zabudovaný Mini PC,  interaktivní  dataprojektor a monitor s dotykovou plochou pro lepší ovladatelnost. USB slot. Barva: přírodní odstíny.</t>
  </si>
  <si>
    <t>popisovatelná s magnetickou plochou. S minimálním nebo bílým rámem.</t>
  </si>
  <si>
    <t>Žákovský stůl čtvercový min. roz.1500 x 1500 x 750</t>
  </si>
  <si>
    <t xml:space="preserve">Katedra stůl min. roz.1600 x 700 x 750/800 </t>
  </si>
  <si>
    <t>Skříňka vysoká část. prosklená s dvířky min. roz. 800 x 450 x 2000</t>
  </si>
  <si>
    <t>Korpus z oboustranně laminované dřevotřískové desky s 2mm ABS hranou, spoje kolíkové a lepeny disperzním lepidlem D3. Horní dvířka prosklená s tlumením při dovření. Dolní dvířka plná s tlumením při dovření. V horní i dolní části 2 police s výškovým nastavením v rastru 32mm, barva jako korpus. Záda tl. 12mm, šedé. Stojící na nožkách, kryto soklem v barvě korpusu. Kovové úchytky min. roz.96m, povrch.úprava chrom satén. Korpus barva cca RAL 080 80 05.</t>
  </si>
  <si>
    <t>Koberec min. roz.  1 x 3000 x 7700 mm + 2x 3000 x 3350 mm</t>
  </si>
  <si>
    <t>Koberec nízký, odolný vůči otěru. Izolační vlastnosti. V různých barevných provedení.  Barva: přírodní odstíny. Nakombinován z více kusů.</t>
  </si>
  <si>
    <t>místnost  č. 1.12, T.07</t>
  </si>
  <si>
    <t>místnost  č. 1.12, T.09 a T.09a</t>
  </si>
  <si>
    <t>Skříňka vysoká část prosklená s boxy min. roz. 800 x 450 x 2000</t>
  </si>
  <si>
    <t>Skříň s plastovými boxy a regály min. roz. 2100 x 480 x 2050</t>
  </si>
  <si>
    <t>místnost  č. 1.11, T.06 a Z.14</t>
  </si>
  <si>
    <t>Kovová konstrukce z uzavřeného profilu Jakl 25 x 25 mm, opatřeno komaxit barvou RAL 3020. Plastové zátky a kluzáky. Horní posed z bukové překližky,18mm, matný tvrzený lak.</t>
  </si>
  <si>
    <t>místnost  č. 1.17, T.04</t>
  </si>
  <si>
    <t>Regály min. roz. 400 x 500 x 2200</t>
  </si>
  <si>
    <t>Skříň uzamykatelné a s regály min. roz. 3400 x 600 x 2600</t>
  </si>
  <si>
    <t>Kovová konstrukce z uzavřeného profilu Jakl 25 x 25 mm, opatřeno komaxit barvou RAL 3020. Plastové zátky a kluzáky. Horní posed z bukové překližky,18mm, matný tvrzený lak. Zadní stěna věšáková, LTD, RAL1013 s dřevěnými háčky o různých průměrech, buk.</t>
  </si>
  <si>
    <t>místnost  č. 1.11, T.06a a Z.15</t>
  </si>
  <si>
    <t>místnost  č. 1.17, T.05</t>
  </si>
  <si>
    <r>
      <t>Horní deska oboustranně laminovaná dřevotřísková o síle min 22mm, olepena 2mm ABS hranou, barva cca RAL 1013. Rohy horní desky sražené min. r. 2mm. Nohy kovové s rektifikací, komaxit barvou RAL 1000. Složitelné do 6-stolových hnízd.</t>
    </r>
    <r>
      <rPr>
        <b/>
        <sz val="10"/>
        <color rgb="FF00B0F0"/>
        <rFont val="Arial"/>
        <family val="2"/>
        <charset val="238"/>
      </rPr>
      <t xml:space="preserve"> </t>
    </r>
  </si>
  <si>
    <t>Žákovský stůl  lichoběžník  min. roz. 700 x 500  x 650 uhel 60°</t>
  </si>
  <si>
    <t>Skříňka nízká s dvířky min. roz. 800 x 450 x 850</t>
  </si>
  <si>
    <t>Skříňka nízká s boxy min. roz. 702 x 450 x 850</t>
  </si>
  <si>
    <t>Skříňka nízká s boxy min. roz. 702 x 550 x 850</t>
  </si>
  <si>
    <r>
      <t xml:space="preserve">Korpus z laminované dřevotřískové desky s 2mm ABS hranou, spoje kolíkovené a lepeny disperzním lepidlem D3. Stojící na nožkách 17mm. Plastové boxy na plastových kolejničkách, lehce odnimatelné, v různých barevných odstínech ( neutrálnÍ + červená nebo žlutá). Záda tl.12mm, šedé. Korpus RAL 1019. </t>
    </r>
    <r>
      <rPr>
        <b/>
        <sz val="10"/>
        <color rgb="FF000000"/>
        <rFont val="Arial"/>
        <family val="2"/>
        <charset val="238"/>
      </rPr>
      <t>Horní deska 25mm s ABS hranou, přesahující o 100mm na odložení mikroskopu.</t>
    </r>
  </si>
  <si>
    <t>místnost  č. 1.12, T.13</t>
  </si>
  <si>
    <t xml:space="preserve">pro přichycení připináčkem, tl. min 5mm, barva:přírodní odstíny </t>
  </si>
  <si>
    <t>místnost  č. 3.02, T.22</t>
  </si>
  <si>
    <t>Nástěnka přírodní linoleum min. roz. 4500 x 1150</t>
  </si>
  <si>
    <t>Nástěnka přírodní linoleum min. roz. 4500 x 1220</t>
  </si>
  <si>
    <t>místnost  č. 3.09, T.21</t>
  </si>
  <si>
    <t>místnost  č. 1.03, T.10</t>
  </si>
  <si>
    <t>Nástěnka přírodní linoleum min. roz. 4800 x 1220</t>
  </si>
  <si>
    <t>místnost  č. 1.10, T.12</t>
  </si>
  <si>
    <r>
      <t>Korpus z boustranně laminované dřevotřískové desky s 2mm ABS hranou, spoje kolíkovené a lepeny disperzním lepidlem D3. Stojící na nožkách, kryto soklem v barvě korpusu. Plastové boxy na plastových kolejničkách, lehce odnimatelné, v různých barevných odstínech ( neutrálnÍ + červená</t>
    </r>
    <r>
      <rPr>
        <u/>
        <sz val="10"/>
        <color rgb="FF000000"/>
        <rFont val="Arial"/>
        <family val="2"/>
        <charset val="238"/>
      </rPr>
      <t xml:space="preserve"> nebo</t>
    </r>
    <r>
      <rPr>
        <sz val="10"/>
        <color indexed="8"/>
        <rFont val="Arial"/>
        <family val="2"/>
        <charset val="238"/>
      </rPr>
      <t xml:space="preserve"> žlutá). Záda tl.12mm, šedé. Korpus RAL 080 80 05.</t>
    </r>
  </si>
  <si>
    <t>Korpus z oboustranně laminované dřevotřískové desky s 2mm ABS hranou, spoje kolíkovené a lepeny disperzním lepidlem D3. Stojící na nožkách, kryto soklem v barvě korpusu.Police s výškovým nastavením v rastru 32mm Záda tl.12mm, šedé. Korpus barva RAL 1019.</t>
  </si>
  <si>
    <t>Korpus z oboustranně laminované dřevotřískové desky s 2mm ABS hranou, spoje kolíkové a lepeny disperzním lepidlem D3. Dvířka plná s tlumením při dovření. Záda tl. 12mm, šedé. Stojící na nožkách, kryto soklem v barvě korpusu. Kovové úchytky min. roz.96m, povrch.úprava chrom satén. Korpus barva cca RAL 1019, dvířka 2x RAL 1019, 2x RAL 080 80 05, 1x RAL 1013 NEPRAVIDELNĚ..Sedací část s dřevěnými věšáky 5 KS o různých průměreh, buk.</t>
  </si>
  <si>
    <r>
      <t xml:space="preserve">Korpus z oboustranně laminované dřevotřískové desky s 2mm ABS hranou, spoje kolíkovené a lepeny disperzním lepidlem D3. Stojící na nožkách, kryto soklem v barvě korpusu. Plastové boxy na plastových kolejničkách, lehce odnimatelné, v různých barevných odstínech ( neutrálnÍ + červená </t>
    </r>
    <r>
      <rPr>
        <u/>
        <sz val="10"/>
        <color rgb="FF000000"/>
        <rFont val="Arial"/>
        <family val="2"/>
        <charset val="238"/>
      </rPr>
      <t>nebo</t>
    </r>
    <r>
      <rPr>
        <sz val="10"/>
        <color indexed="8"/>
        <rFont val="Arial"/>
        <family val="2"/>
        <charset val="238"/>
      </rPr>
      <t xml:space="preserve"> žlutá). Záda tl.12mm, šedé, </t>
    </r>
    <r>
      <rPr>
        <u/>
        <sz val="10"/>
        <color rgb="FF000000"/>
        <rFont val="Arial"/>
        <family val="2"/>
        <charset val="238"/>
      </rPr>
      <t>ale tam kde budou viditelné - udělat v barvě korpusu.</t>
    </r>
    <r>
      <rPr>
        <sz val="10"/>
        <color indexed="8"/>
        <rFont val="Arial"/>
        <family val="2"/>
        <charset val="238"/>
      </rPr>
      <t xml:space="preserve"> Korpus i dvířka RAL 080 80 05.</t>
    </r>
  </si>
  <si>
    <r>
      <t>Korpus z laminované dřevotřískové desky s 2mm ABS hranou, spoje kolíkovené a lepeny disperzním lepidlem D3. Stojící na nožkách 17mm. Plastové boxy na plastových kolejničkách, lehce odnimatelné, v různých barevných odstínech ( neutrálnÍ + červená</t>
    </r>
    <r>
      <rPr>
        <u/>
        <sz val="10"/>
        <color rgb="FF000000"/>
        <rFont val="Arial"/>
        <family val="2"/>
        <charset val="238"/>
      </rPr>
      <t xml:space="preserve"> nebo</t>
    </r>
    <r>
      <rPr>
        <sz val="10"/>
        <color indexed="8"/>
        <rFont val="Arial"/>
        <family val="2"/>
        <charset val="238"/>
      </rPr>
      <t xml:space="preserve"> žlutá). Záda tl.12mm, šedé, </t>
    </r>
    <r>
      <rPr>
        <u/>
        <sz val="10"/>
        <color rgb="FF000000"/>
        <rFont val="Arial"/>
        <family val="2"/>
        <charset val="238"/>
      </rPr>
      <t>ale tam kde budou viditelné - udělat v barvě korpusu</t>
    </r>
    <r>
      <rPr>
        <sz val="10"/>
        <color indexed="8"/>
        <rFont val="Arial"/>
        <family val="2"/>
        <charset val="238"/>
      </rPr>
      <t>.. Korpus RAL 080 80 05 pro skříně s boxy, RAL 1013 pro skříně s dvířky.</t>
    </r>
  </si>
  <si>
    <t>Koberec nízký, odolný vůči otěru. Izolační vlastnosti. Barva: přírodní odstíny.Nakombinován z více kusů.</t>
  </si>
  <si>
    <t>Koberec min. roz.  2 x 2200 x 7000 mm</t>
  </si>
  <si>
    <t>Stůl rovný 2800 x 1200 x 750</t>
  </si>
  <si>
    <t>Skříňka nízká s dvířky  min. roz. 800 x 450 x 950</t>
  </si>
  <si>
    <r>
      <t xml:space="preserve">Korpus z oboustranně laminované dřevotřískové desky s 2mm ABS hranou, spoje kolíkové a lepeny disperzním lepidlem D3. Otvíravá dvířka s kováním s tlumením při dovření. Stojící na nožkách, kryto soklem v barvě korpusu. Kovová úchytka min. roz.96m, povrch.úprava chrom satén. 2 police stavitelné v restru 32mm, barva jako korpus </t>
    </r>
    <r>
      <rPr>
        <sz val="10"/>
        <color rgb="FF000000"/>
        <rFont val="Arial"/>
        <family val="2"/>
        <charset val="238"/>
      </rPr>
      <t>Záda tl 12mm min, šedá..</t>
    </r>
    <r>
      <rPr>
        <sz val="10"/>
        <color indexed="8"/>
        <rFont val="Arial"/>
        <family val="2"/>
        <charset val="238"/>
      </rPr>
      <t xml:space="preserve"> Korpus barva cca RAL080 80 05.</t>
    </r>
  </si>
  <si>
    <r>
      <t xml:space="preserve">Korpus z oboustranně laminované dřevotřískové desky s 2mm ABS hranou, spoje kolíkove a lepeny disperzním lepidlem D3. 2 police stavitelné v restru 32mm. korpus </t>
    </r>
    <r>
      <rPr>
        <u/>
        <sz val="10"/>
        <color rgb="FF000000"/>
        <rFont val="Arial"/>
        <family val="2"/>
        <charset val="238"/>
      </rPr>
      <t>Záda tl 12mm min udělat v barvě korpusu</t>
    </r>
    <r>
      <rPr>
        <sz val="10"/>
        <color indexed="8"/>
        <rFont val="Arial"/>
        <family val="2"/>
        <charset val="238"/>
      </rPr>
      <t xml:space="preserve"> . Korpus barva cca RAL 1019.</t>
    </r>
  </si>
  <si>
    <r>
      <t>Korpus z oboustranně laminované dřevotřískové desky s 2mm ABS hranou, spoje kolíkové a lepeny disperzním lepidlem D3. Otvíravá dvířka s kováním s tlumením při dovření. Stojící na nožkách, kryto soklem v barvě korpusu. Kovová úchytka min. roz.96m, povrch.úprava chrom satén. 2 police stavitelné v restru 32mm, barva jako korpus. Záda tl 12mm min, šedé</t>
    </r>
    <r>
      <rPr>
        <u/>
        <sz val="10"/>
        <color rgb="FF000000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>. Korpus barva cca RAL1013.</t>
    </r>
  </si>
  <si>
    <t>Korpus z oboustranně laminované dřevotřískové desky s 2mm ABS hranou, spoje kolíkové a lepeny disperzním lepidlem D3. Otvíravá dvířka s kováním s tlumením při dovření. Stojící na nožkách, kryto soklem v barvě korpusu. Kovová úchytka min. roz.96m, povrch.úprava chrom satén. V levé části věšák. Pravá část police.  Záda tl 12mm min, šedá.. Korpus barva cca RAL080 80 05.</t>
  </si>
  <si>
    <t>Skříňka vysoká šatní min. roz. 1500 x 600 x 2050</t>
  </si>
  <si>
    <t xml:space="preserve">Ergonomicky tvarovaná židle, sedák a opěrák čalouněný, kovová konstrukce včetně područek
barevnost:  kov RAL 3012
čalounění: barva potahu co nejblíže RAL kov.kce oděrovzdornost vhodná pro veřejné stavby
</t>
  </si>
  <si>
    <t>Konstrukce kovová, kce pod deskou jekl 60x40 cm, nohy jekl 40x40 s plastovou rektifikací, komaxit barva RAL3012 Deska z oboustranně laminované dřevotřískové desky s 2mm ABS hranou, barva cca RAL 1013. Organizér na kabeláž pod deskou stolu, horní deska min 25mm, se dvěma průchodkami min 280x140x110 vždy v 1/3 stolu, pro připojení laptopů..</t>
  </si>
  <si>
    <t>Nástěnka min. roz.1000 x 1000</t>
  </si>
  <si>
    <t>Skříň pro dvě 3D tiskárny s plastovými regály min. roz. 1320 x 650 x 2050</t>
  </si>
  <si>
    <r>
      <t xml:space="preserve">Korpus z oboustranně laminované dřevotřískové desky s 2mm ABS hranou, spoje kolíkovené a lepeny disperzním lepidlem D3. Stojící na nožkách, kryto soklem v barvě korpusu. Plastové boxy na plastových kolejničkách, lehce odnimatelné, v různých barevných odstínech ( neutrálnÍ + červená nebo žlutá). Záda tl.12mm, šedé, ale tam kde budou viditelné - udělat v barvě korpusu. Korpus i dvířka RAL 080 80 05.  </t>
    </r>
    <r>
      <rPr>
        <b/>
        <sz val="10"/>
        <color rgb="FF000000"/>
        <rFont val="Arial"/>
        <family val="2"/>
        <charset val="238"/>
      </rPr>
      <t>minimální požadavky na 3D TISK :</t>
    </r>
    <r>
      <rPr>
        <sz val="10"/>
        <color indexed="8"/>
        <rFont val="Arial"/>
        <family val="2"/>
        <charset val="238"/>
      </rPr>
      <t xml:space="preserve">
Multifunkční mobilní zařízení pro 3D tisk. Určeno až pro 2 ks 3D tiskáren. Minimální rozměry 800 x 600 mm a maximální výška pro průjezd klasickými dveřmi. Základna z kovového uzavřeného profilu o min roz. 30x30 mm, opatřeno komaxit barvou. Zařízení musí být mobilní na kolečkách s celkovou nosností minimální 400kg. Rámová konstrukce z hliníkového profilu, rohy zaoblené o min. poloměru 40 mm. Obsahuje 1 kameru pro záznam a kontrolu probíhajícího tisku. Regulace teploty pro Odvětrávání s možností nastavení. Vnitřní prostor osvětlen led panelem o min výkonu 750lm. Prostor pro 3d tiskárny viditelný ze 4 stran a osazeno bezpešnostním sklem. Do prostoru bude přístup přes Výsuvný mechanismus okna. Všechno bude uzamykatelné jednotným klíčem. Ovládací panel přes tablet součástí, který bude ovládat světla a zásuvky 230V. Prostor pro uložení NTB se zástuvkou 230V a kabelem na připojení RJ45. Výsuvný šuplík s masivní pracovní deskou pro opracovní výtisku a otvorem pro přístup do koše. Nářadí pro opracování a udržbu tiskárny, kleštičky, jemný ocelový kartáček, nůž. Pro uklid smetáček s lopatkou. Prostor pro ukládání filamentu. Konektivita LAN, WI-Fi. Rozvaděčová skříň  pro Jističe. na skříň revize elektřiny.</t>
    </r>
  </si>
  <si>
    <t>místnost  č. 1.13, T.11</t>
  </si>
  <si>
    <t>Korpus z oboustranně laminované dřevotřískové desky s 2mm ABS hranou, spoje kolíkovené a lepeny disperzním lepidlem D3. Stojící na nožkách, kryto soklem v barvě korpusu.Police s výškovým nastavením v rastru 32mm Záda tl.12mm, šedé. Korpus barva RAL 080 80 05.</t>
  </si>
  <si>
    <t>Regály do rohu min. roz. 1900/1300 x 500 x 2500</t>
  </si>
  <si>
    <t>místnost  č. 2.05, T.14</t>
  </si>
  <si>
    <t>místnost  č. 2.06, T.15</t>
  </si>
  <si>
    <t xml:space="preserve">Skříň s plastovými boxy a regály min. roz. 4400 x 480 x 1100 </t>
  </si>
  <si>
    <t xml:space="preserve">Skříň a regály min. roz. 4700 x 480 x 1100 </t>
  </si>
  <si>
    <t xml:space="preserve">Skříň s plastovými boxy a regály min. roz. 4900 x 480 x 1200 </t>
  </si>
  <si>
    <t xml:space="preserve">Šatní lavice a botník min. roz. 1600 x 400 x 400 </t>
  </si>
  <si>
    <t>Šatní lavice a botník min. roz. 2400 x 400 x 400/2050</t>
  </si>
  <si>
    <t>místnost  č. 3.05, T.17</t>
  </si>
  <si>
    <t xml:space="preserve">Korpus z oboustranně laminované dřevotřískové desky s 2mm ABS hranou, spoje kolíkové a lepeny disperzním lepidlem D3. Otvíravá dvířka s kováním s tlumením při dovření. Stojící na nožkách, kryto soklem v barvě korpusu. Kovová úchytka min. roz.96m, povrch.úprava chrom satén. Záda tl 12mm min, šedá.. Korpus barva cca RAL080 80 05. Šuplíky s tlumením při dovření s pevným dnem. Vestavné spotřebiče myčka, lednice vestavná pod pracovní desku. Trouba vysoké skříni. Digestoř s uhlíkovým filtrem. Pracovní deska s posformingové pracovní desky o síle min 30mm. Vestavná sklokeramická deska. Dřez tectonit v barvě desky s vysokou baterii. Pod dřezem odpadkový koš výsuvný. </t>
  </si>
  <si>
    <t>místnost  č. 3.09, T.16</t>
  </si>
  <si>
    <t>Skříň s plastovými boxy a regály min. roz. 4500 x 480 x 980</t>
  </si>
  <si>
    <r>
      <t>Korpus z laminované dřevotřískové desky s 2mm ABS hranou, spoje kolíkovené a lepeny disperzním lepidlem D3. Stojící na nožkách, kryto soklem v barvě korpusu. Plastové boxy na plastových kolejničkách, lehce odnimatelné, v různých barevných odstínech ( neutrální + červená</t>
    </r>
    <r>
      <rPr>
        <u/>
        <sz val="10"/>
        <color rgb="FF000000"/>
        <rFont val="Arial"/>
        <family val="2"/>
        <charset val="238"/>
      </rPr>
      <t xml:space="preserve"> nebo</t>
    </r>
    <r>
      <rPr>
        <sz val="10"/>
        <color indexed="8"/>
        <rFont val="Arial"/>
        <family val="2"/>
        <charset val="238"/>
      </rPr>
      <t xml:space="preserve"> žlutá). Záda tl.12mm, šedé, </t>
    </r>
    <r>
      <rPr>
        <u/>
        <sz val="10"/>
        <color rgb="FF000000"/>
        <rFont val="Arial"/>
        <family val="2"/>
        <charset val="238"/>
      </rPr>
      <t>ale tam kde budou viditelné - udělat v barvě korpusu</t>
    </r>
    <r>
      <rPr>
        <sz val="10"/>
        <color indexed="8"/>
        <rFont val="Arial"/>
        <family val="2"/>
        <charset val="238"/>
      </rPr>
      <t>.. Korpus RAL 080 80 05 pro skříně s boxy, RAL 1013 pro skříně s dvířky.</t>
    </r>
  </si>
  <si>
    <r>
      <t xml:space="preserve">Korpus z laminované dřevotřískové desky s 2mm ABS hranou, spoje kolíkovené a lepeny disperzním lepidlem D3. Stojící na nožkách, kryto soklem v barvě korpusu.  Záda tl.12mm, šedé, </t>
    </r>
    <r>
      <rPr>
        <u/>
        <sz val="10"/>
        <color rgb="FF000000"/>
        <rFont val="Arial"/>
        <family val="2"/>
        <charset val="238"/>
      </rPr>
      <t>ale tam kde budou viditelné - udělat v barvě korpusu</t>
    </r>
    <r>
      <rPr>
        <sz val="10"/>
        <color indexed="8"/>
        <rFont val="Arial"/>
        <family val="2"/>
        <charset val="238"/>
      </rPr>
      <t>.. Korpus RAL 080 80 05 pro skříně s boxy, RAL 1013 pro skříně s dvířky.</t>
    </r>
  </si>
  <si>
    <t>místnost  č. 3.02, T.19</t>
  </si>
  <si>
    <t>Regály do podhled. prostor vč.vstupních dveří min. roz. 7700 x 800 x 1900/500</t>
  </si>
  <si>
    <t>Čelní stěna s dveřmi + sestava regálů: 2ks regál 1300 x 600, 2ks 1030 x 600, 6ks 1300 x 400, 6ks 1030 x 400. Korpus z oboustranně laminované dřevotřískové desky s 2mm ABS hranou, spoje kolíkové a lepeny disperzním lepidlem D3. Dveře s tlumeným dovíráním Police s výškovým nastavením v rastru 32mm, barva jako korpus. Záda tl. 12mm. Kovové úchytky min. roz.96m, povrch.úprava chrom satén.Čelní stěna RAL 080 80 05 + dveře z RAL 1013. Barva VNITŘNÍCH REGÁLŮ: provést ze zbytků lamina, nebo šedá.</t>
  </si>
  <si>
    <t>Korpus z oboustranně laminované dřevotřískové desky s 2mm ABS hranou, spoje kolíkovené a lepeny disperzním lepidlem D3. Dvířka s tlumením při dovření. Kovová úchytka rozteč minimálně 96mm, chrom, mat. Stojící na nožkách, kryto soklem. Police pevné. Věšáková tyč. Sololitové záda min. 3mm.</t>
  </si>
  <si>
    <t>místnosti: T.20 A, B               32ks  1.02                36ks  1.08              33ks  1.11</t>
  </si>
  <si>
    <t>místnost  č. 1.09, T.23</t>
  </si>
  <si>
    <t>místnost  č. 2.01a, T.24</t>
  </si>
  <si>
    <t>místnost  č. 2.01a, T.25</t>
  </si>
  <si>
    <t>Nástěnka min. roz. 2000 x 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</si>
</sst>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0"/>
      <color indexed="8"/>
      <name val="Arial"/>
      <charset val="238"/>
    </font>
    <font>
      <sz val="15"/>
      <color indexed="8"/>
      <name val="Arial"/>
      <family val="2"/>
      <charset val="238"/>
    </font>
    <font>
      <sz val="14"/>
      <color rgb="FFC00000"/>
      <name val="Arial"/>
      <family val="2"/>
      <charset val="238"/>
    </font>
    <font>
      <sz val="14"/>
      <color indexed="8"/>
      <name val="Arial"/>
      <family val="2"/>
      <charset val="238"/>
    </font>
    <font>
      <sz val="16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15"/>
      <color rgb="FFC0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sz val="9"/>
      <color rgb="FFC00000"/>
      <name val="Arial"/>
      <family val="2"/>
      <charset val="238"/>
    </font>
    <font>
      <sz val="14"/>
      <color rgb="FF00B0F0"/>
      <name val="Arial"/>
      <family val="2"/>
      <charset val="238"/>
    </font>
    <font>
      <strike/>
      <sz val="10"/>
      <color rgb="FF00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right" vertical="top"/>
    </xf>
    <xf numFmtId="4" fontId="1" fillId="2" borderId="3" xfId="0" applyNumberFormat="1" applyFont="1" applyFill="1" applyBorder="1" applyAlignment="1">
      <alignment horizontal="left" vertical="center" indent="1"/>
    </xf>
    <xf numFmtId="4" fontId="1" fillId="2" borderId="0" xfId="0" applyNumberFormat="1" applyFont="1" applyFill="1" applyAlignment="1">
      <alignment horizontal="left" vertical="center" indent="1"/>
    </xf>
    <xf numFmtId="4" fontId="1" fillId="2" borderId="4" xfId="0" applyNumberFormat="1" applyFont="1" applyFill="1" applyBorder="1" applyAlignment="1">
      <alignment horizontal="left" vertical="center" indent="1"/>
    </xf>
    <xf numFmtId="4" fontId="7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right" vertical="top"/>
    </xf>
    <xf numFmtId="4" fontId="0" fillId="2" borderId="2" xfId="0" applyNumberFormat="1" applyFill="1" applyBorder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164" fontId="6" fillId="2" borderId="0" xfId="0" applyNumberFormat="1" applyFont="1" applyFill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8" fillId="3" borderId="5" xfId="0" applyFont="1" applyFill="1" applyBorder="1"/>
    <xf numFmtId="0" fontId="0" fillId="0" borderId="5" xfId="0" applyBorder="1"/>
    <xf numFmtId="0" fontId="9" fillId="4" borderId="5" xfId="0" applyFont="1" applyFill="1" applyBorder="1"/>
    <xf numFmtId="2" fontId="9" fillId="4" borderId="5" xfId="0" applyNumberFormat="1" applyFont="1" applyFill="1" applyBorder="1"/>
    <xf numFmtId="2" fontId="0" fillId="0" borderId="5" xfId="0" applyNumberFormat="1" applyBorder="1"/>
    <xf numFmtId="164" fontId="6" fillId="2" borderId="3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center"/>
    </xf>
    <xf numFmtId="0" fontId="8" fillId="0" borderId="5" xfId="0" applyFont="1" applyBorder="1"/>
    <xf numFmtId="0" fontId="11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9" fontId="17" fillId="2" borderId="2" xfId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wrapText="1"/>
    </xf>
    <xf numFmtId="0" fontId="19" fillId="2" borderId="2" xfId="0" applyFont="1" applyFill="1" applyBorder="1" applyAlignment="1">
      <alignment horizontal="left" vertical="top" wrapText="1"/>
    </xf>
    <xf numFmtId="0" fontId="0" fillId="5" borderId="0" xfId="0" applyFill="1"/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21" fillId="0" borderId="2" xfId="0" applyFont="1" applyBorder="1" applyAlignment="1">
      <alignment horizontal="left" vertical="top" wrapText="1"/>
    </xf>
    <xf numFmtId="0" fontId="5" fillId="5" borderId="0" xfId="0" applyFont="1" applyFill="1"/>
    <xf numFmtId="0" fontId="22" fillId="2" borderId="5" xfId="0" applyFont="1" applyFill="1" applyBorder="1" applyAlignment="1">
      <alignment horizontal="left" vertical="top" wrapText="1" indent="1"/>
    </xf>
    <xf numFmtId="0" fontId="8" fillId="2" borderId="2" xfId="0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wrapText="1"/>
    </xf>
    <xf numFmtId="0" fontId="9" fillId="2" borderId="0" xfId="0" applyFont="1" applyFill="1" applyAlignment="1">
      <alignment horizontal="left" vertical="top" wrapText="1"/>
    </xf>
    <xf numFmtId="164" fontId="6" fillId="2" borderId="0" xfId="0" applyNumberFormat="1" applyFont="1" applyFill="1" applyAlignment="1">
      <alignment horizontal="right" vertical="center"/>
    </xf>
    <xf numFmtId="164" fontId="6" fillId="2" borderId="4" xfId="0" applyNumberFormat="1" applyFont="1" applyFill="1" applyBorder="1" applyAlignment="1">
      <alignment horizontal="right" vertical="center"/>
    </xf>
    <xf numFmtId="4" fontId="23" fillId="0" borderId="2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right" vertical="top"/>
    </xf>
    <xf numFmtId="4" fontId="24" fillId="0" borderId="1" xfId="0" applyNumberFormat="1" applyFont="1" applyBorder="1" applyAlignment="1">
      <alignment horizontal="right" vertical="center"/>
    </xf>
    <xf numFmtId="4" fontId="23" fillId="2" borderId="2" xfId="0" applyNumberFormat="1" applyFont="1" applyFill="1" applyBorder="1" applyAlignment="1">
      <alignment horizontal="right" vertical="top"/>
    </xf>
    <xf numFmtId="4" fontId="23" fillId="2" borderId="1" xfId="0" applyNumberFormat="1" applyFont="1" applyFill="1" applyBorder="1" applyAlignment="1">
      <alignment horizontal="right" vertical="top"/>
    </xf>
    <xf numFmtId="4" fontId="24" fillId="2" borderId="1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8" fillId="2" borderId="0" xfId="0" applyFont="1" applyFill="1" applyBorder="1" applyAlignment="1">
      <alignment horizontal="left" vertical="top" wrapText="1"/>
    </xf>
    <xf numFmtId="4" fontId="0" fillId="0" borderId="2" xfId="0" applyNumberFormat="1" applyFill="1" applyBorder="1" applyAlignment="1">
      <alignment horizontal="right" vertical="top"/>
    </xf>
    <xf numFmtId="0" fontId="0" fillId="0" borderId="0" xfId="0" applyFill="1" applyAlignment="1">
      <alignment horizontal="left" vertical="top" wrapText="1"/>
    </xf>
    <xf numFmtId="4" fontId="0" fillId="6" borderId="2" xfId="0" applyNumberFormat="1" applyFill="1" applyBorder="1" applyAlignment="1" applyProtection="1">
      <alignment horizontal="right" vertical="top"/>
      <protection locked="0"/>
    </xf>
    <xf numFmtId="0" fontId="0" fillId="6" borderId="0" xfId="0" applyFill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top"/>
    </xf>
    <xf numFmtId="4" fontId="0" fillId="2" borderId="0" xfId="0" applyNumberFormat="1" applyFill="1" applyBorder="1" applyAlignment="1">
      <alignment horizontal="right" vertical="top"/>
    </xf>
    <xf numFmtId="0" fontId="0" fillId="2" borderId="0" xfId="0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0"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  <dxf>
      <font>
        <color theme="0" tint="-0.14996795556505021"/>
      </font>
    </dxf>
    <dxf>
      <border>
        <top style="thin">
          <color theme="0" tint="-0.499984740745262"/>
        </top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microsoft.com/office/2007/relationships/hdphoto" Target="../media/hdphoto1.wdp"/><Relationship Id="rId1" Type="http://schemas.openxmlformats.org/officeDocument/2006/relationships/image" Target="../media/image39.png"/><Relationship Id="rId5" Type="http://schemas.openxmlformats.org/officeDocument/2006/relationships/image" Target="../media/image40.png"/><Relationship Id="rId4" Type="http://schemas.openxmlformats.org/officeDocument/2006/relationships/image" Target="../media/image3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118533</xdr:colOff>
      <xdr:row>15</xdr:row>
      <xdr:rowOff>42333</xdr:rowOff>
    </xdr:from>
    <xdr:to>
      <xdr:col>4</xdr:col>
      <xdr:colOff>389467</xdr:colOff>
      <xdr:row>15</xdr:row>
      <xdr:rowOff>1151467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11C59EC-C6B3-12B4-F34B-AC6938FF9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6066" y="8661400"/>
          <a:ext cx="270934" cy="1109134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17</xdr:row>
      <xdr:rowOff>25400</xdr:rowOff>
    </xdr:from>
    <xdr:to>
      <xdr:col>4</xdr:col>
      <xdr:colOff>381000</xdr:colOff>
      <xdr:row>17</xdr:row>
      <xdr:rowOff>1236134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8ED874-DDF6-AE36-C457-FB7D0BD0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7600" y="10092267"/>
          <a:ext cx="270933" cy="1210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42335</xdr:rowOff>
    </xdr:from>
    <xdr:to>
      <xdr:col>4</xdr:col>
      <xdr:colOff>381000</xdr:colOff>
      <xdr:row>19</xdr:row>
      <xdr:rowOff>1244602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863A5187-83AB-A10B-5E70-E9F7C68C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19133" y="11616268"/>
          <a:ext cx="279400" cy="1202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59265</xdr:colOff>
      <xdr:row>15</xdr:row>
      <xdr:rowOff>57908</xdr:rowOff>
    </xdr:from>
    <xdr:to>
      <xdr:col>4</xdr:col>
      <xdr:colOff>283403</xdr:colOff>
      <xdr:row>15</xdr:row>
      <xdr:rowOff>1481667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55F92EDA-417C-DAC1-00B8-5750D38B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276987" y="9141319"/>
          <a:ext cx="1423759" cy="224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15</xdr:row>
      <xdr:rowOff>42335</xdr:rowOff>
    </xdr:from>
    <xdr:to>
      <xdr:col>4</xdr:col>
      <xdr:colOff>381000</xdr:colOff>
      <xdr:row>15</xdr:row>
      <xdr:rowOff>1244602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ED88F5-3D9F-4608-9963-611DF2C6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7440" y="11594255"/>
          <a:ext cx="279400" cy="1202267"/>
        </a:xfrm>
        <a:prstGeom prst="rect">
          <a:avLst/>
        </a:prstGeom>
      </xdr:spPr>
    </xdr:pic>
    <xdr:clientData/>
  </xdr:twoCellAnchor>
  <xdr:twoCellAnchor editAs="oneCell">
    <xdr:from>
      <xdr:col>4</xdr:col>
      <xdr:colOff>101599</xdr:colOff>
      <xdr:row>21</xdr:row>
      <xdr:rowOff>117175</xdr:rowOff>
    </xdr:from>
    <xdr:to>
      <xdr:col>4</xdr:col>
      <xdr:colOff>287868</xdr:colOff>
      <xdr:row>21</xdr:row>
      <xdr:rowOff>1297570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B832A2-90BF-4934-A9FA-74C1E431B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4422069" y="13652905"/>
          <a:ext cx="1180395" cy="186269"/>
        </a:xfrm>
        <a:prstGeom prst="rect">
          <a:avLst/>
        </a:prstGeom>
      </xdr:spPr>
    </xdr:pic>
    <xdr:clientData/>
  </xdr:twoCellAnchor>
  <xdr:twoCellAnchor editAs="oneCell">
    <xdr:from>
      <xdr:col>4</xdr:col>
      <xdr:colOff>118533</xdr:colOff>
      <xdr:row>19</xdr:row>
      <xdr:rowOff>42333</xdr:rowOff>
    </xdr:from>
    <xdr:to>
      <xdr:col>4</xdr:col>
      <xdr:colOff>389467</xdr:colOff>
      <xdr:row>19</xdr:row>
      <xdr:rowOff>1151467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E71A4C8-6732-4BCF-B285-581B697AC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4373" y="8637693"/>
          <a:ext cx="270934" cy="1109134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17</xdr:row>
      <xdr:rowOff>42332</xdr:rowOff>
    </xdr:from>
    <xdr:to>
      <xdr:col>4</xdr:col>
      <xdr:colOff>381000</xdr:colOff>
      <xdr:row>17</xdr:row>
      <xdr:rowOff>1253066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BB58DAD-9260-47C9-95A3-BB1DD0163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27600" y="10066865"/>
          <a:ext cx="270933" cy="1210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143930</xdr:colOff>
      <xdr:row>15</xdr:row>
      <xdr:rowOff>24049</xdr:rowOff>
    </xdr:from>
    <xdr:to>
      <xdr:col>4</xdr:col>
      <xdr:colOff>414865</xdr:colOff>
      <xdr:row>15</xdr:row>
      <xdr:rowOff>1244601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85620D2-C1E8-42CE-97D7-036640DD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486655" y="8999390"/>
          <a:ext cx="1220552" cy="270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92488</xdr:colOff>
      <xdr:row>9</xdr:row>
      <xdr:rowOff>2373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31D566-2D8C-4D20-900B-F31B969F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17533" y="3649133"/>
          <a:ext cx="92488" cy="2373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110064</xdr:colOff>
      <xdr:row>7</xdr:row>
      <xdr:rowOff>67734</xdr:rowOff>
    </xdr:from>
    <xdr:to>
      <xdr:col>4</xdr:col>
      <xdr:colOff>321731</xdr:colOff>
      <xdr:row>7</xdr:row>
      <xdr:rowOff>1176868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F3D47AF-60CA-4AC3-B664-9DCDF7A76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27597" y="2192867"/>
          <a:ext cx="211667" cy="1109134"/>
        </a:xfrm>
        <a:prstGeom prst="rect">
          <a:avLst/>
        </a:prstGeom>
      </xdr:spPr>
    </xdr:pic>
    <xdr:clientData/>
  </xdr:twoCellAnchor>
  <xdr:twoCellAnchor editAs="oneCell">
    <xdr:from>
      <xdr:col>4</xdr:col>
      <xdr:colOff>50801</xdr:colOff>
      <xdr:row>11</xdr:row>
      <xdr:rowOff>16934</xdr:rowOff>
    </xdr:from>
    <xdr:to>
      <xdr:col>4</xdr:col>
      <xdr:colOff>330201</xdr:colOff>
      <xdr:row>11</xdr:row>
      <xdr:rowOff>1219201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7737EC9C-501E-420B-9ECA-0318AE6C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8334" y="5173134"/>
          <a:ext cx="279400" cy="1202267"/>
        </a:xfrm>
        <a:prstGeom prst="rect">
          <a:avLst/>
        </a:prstGeom>
      </xdr:spPr>
    </xdr:pic>
    <xdr:clientData/>
  </xdr:twoCellAnchor>
  <xdr:twoCellAnchor editAs="oneCell">
    <xdr:from>
      <xdr:col>4</xdr:col>
      <xdr:colOff>33867</xdr:colOff>
      <xdr:row>13</xdr:row>
      <xdr:rowOff>16934</xdr:rowOff>
    </xdr:from>
    <xdr:to>
      <xdr:col>4</xdr:col>
      <xdr:colOff>313267</xdr:colOff>
      <xdr:row>13</xdr:row>
      <xdr:rowOff>1168400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37020328-6210-4DE4-A350-CE3FE153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1400" y="6680201"/>
          <a:ext cx="279400" cy="1151466"/>
        </a:xfrm>
        <a:prstGeom prst="rect">
          <a:avLst/>
        </a:prstGeom>
      </xdr:spPr>
    </xdr:pic>
    <xdr:clientData/>
  </xdr:twoCellAnchor>
  <xdr:twoCellAnchor editAs="oneCell">
    <xdr:from>
      <xdr:col>4</xdr:col>
      <xdr:colOff>160867</xdr:colOff>
      <xdr:row>9</xdr:row>
      <xdr:rowOff>50802</xdr:rowOff>
    </xdr:from>
    <xdr:to>
      <xdr:col>4</xdr:col>
      <xdr:colOff>251121</xdr:colOff>
      <xdr:row>9</xdr:row>
      <xdr:rowOff>1210734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FCC33FFF-B955-26C1-EC7D-8CC0BE396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978400" y="3699935"/>
          <a:ext cx="90254" cy="1159932"/>
        </a:xfrm>
        <a:prstGeom prst="rect">
          <a:avLst/>
        </a:prstGeom>
      </xdr:spPr>
    </xdr:pic>
    <xdr:clientData/>
  </xdr:twoCellAnchor>
  <xdr:twoCellAnchor editAs="oneCell">
    <xdr:from>
      <xdr:col>4</xdr:col>
      <xdr:colOff>93134</xdr:colOff>
      <xdr:row>7</xdr:row>
      <xdr:rowOff>16933</xdr:rowOff>
    </xdr:from>
    <xdr:to>
      <xdr:col>4</xdr:col>
      <xdr:colOff>183388</xdr:colOff>
      <xdr:row>7</xdr:row>
      <xdr:rowOff>1176865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74FD795A-D239-483E-8EAF-6E741458F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910667" y="2142066"/>
          <a:ext cx="90254" cy="11599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564109</xdr:colOff>
      <xdr:row>41</xdr:row>
      <xdr:rowOff>277513</xdr:rowOff>
    </xdr:from>
    <xdr:to>
      <xdr:col>4</xdr:col>
      <xdr:colOff>769621</xdr:colOff>
      <xdr:row>41</xdr:row>
      <xdr:rowOff>1104898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0E8D55C-F51C-47B8-AC13-6629547A4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888209" y="26269333"/>
          <a:ext cx="205512" cy="827385"/>
        </a:xfrm>
        <a:prstGeom prst="rect">
          <a:avLst/>
        </a:prstGeom>
      </xdr:spPr>
    </xdr:pic>
    <xdr:clientData/>
  </xdr:twoCellAnchor>
  <xdr:twoCellAnchor editAs="oneCell">
    <xdr:from>
      <xdr:col>4</xdr:col>
      <xdr:colOff>839429</xdr:colOff>
      <xdr:row>41</xdr:row>
      <xdr:rowOff>274320</xdr:rowOff>
    </xdr:from>
    <xdr:to>
      <xdr:col>4</xdr:col>
      <xdr:colOff>1028700</xdr:colOff>
      <xdr:row>41</xdr:row>
      <xdr:rowOff>1112520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2124072E-48CF-4783-B14E-1FB0E8241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163529" y="26266140"/>
          <a:ext cx="189271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289585</xdr:colOff>
      <xdr:row>25</xdr:row>
      <xdr:rowOff>388619</xdr:rowOff>
    </xdr:from>
    <xdr:to>
      <xdr:col>4</xdr:col>
      <xdr:colOff>488320</xdr:colOff>
      <xdr:row>25</xdr:row>
      <xdr:rowOff>1188718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6C5C982E-F64D-420D-A080-BB37051C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613685" y="17487899"/>
          <a:ext cx="198735" cy="800099"/>
        </a:xfrm>
        <a:prstGeom prst="rect">
          <a:avLst/>
        </a:prstGeom>
      </xdr:spPr>
    </xdr:pic>
    <xdr:clientData/>
  </xdr:twoCellAnchor>
  <xdr:twoCellAnchor editAs="oneCell">
    <xdr:from>
      <xdr:col>4</xdr:col>
      <xdr:colOff>594359</xdr:colOff>
      <xdr:row>25</xdr:row>
      <xdr:rowOff>370542</xdr:rowOff>
    </xdr:from>
    <xdr:to>
      <xdr:col>4</xdr:col>
      <xdr:colOff>777388</xdr:colOff>
      <xdr:row>25</xdr:row>
      <xdr:rowOff>1181100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729E299-1E73-4696-92E7-5D85B6857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2918459" y="17469822"/>
          <a:ext cx="183029" cy="810558"/>
        </a:xfrm>
        <a:prstGeom prst="rect">
          <a:avLst/>
        </a:prstGeom>
      </xdr:spPr>
    </xdr:pic>
    <xdr:clientData/>
  </xdr:twoCellAnchor>
  <xdr:oneCellAnchor>
    <xdr:from>
      <xdr:col>4</xdr:col>
      <xdr:colOff>564109</xdr:colOff>
      <xdr:row>39</xdr:row>
      <xdr:rowOff>277513</xdr:rowOff>
    </xdr:from>
    <xdr:ext cx="205512" cy="827385"/>
    <xdr:pic>
      <xdr:nvPicPr>
        <xdr:cNvPr id="19" name="Obrázek 18">
          <a:extLst>
            <a:ext uri="{FF2B5EF4-FFF2-40B4-BE49-F238E27FC236}">
              <a16:creationId xmlns:a16="http://schemas.microsoft.com/office/drawing/2014/main" id="{50881F45-9ED6-4204-B82C-7BB7757E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888209" y="27275173"/>
          <a:ext cx="205512" cy="827385"/>
        </a:xfrm>
        <a:prstGeom prst="rect">
          <a:avLst/>
        </a:prstGeom>
      </xdr:spPr>
    </xdr:pic>
    <xdr:clientData/>
  </xdr:oneCellAnchor>
  <xdr:oneCellAnchor>
    <xdr:from>
      <xdr:col>4</xdr:col>
      <xdr:colOff>839429</xdr:colOff>
      <xdr:row>39</xdr:row>
      <xdr:rowOff>274320</xdr:rowOff>
    </xdr:from>
    <xdr:ext cx="189271" cy="838200"/>
    <xdr:pic>
      <xdr:nvPicPr>
        <xdr:cNvPr id="20" name="Obrázek 19">
          <a:extLst>
            <a:ext uri="{FF2B5EF4-FFF2-40B4-BE49-F238E27FC236}">
              <a16:creationId xmlns:a16="http://schemas.microsoft.com/office/drawing/2014/main" id="{00DAA41B-CD25-4347-9BB1-88B9C663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163529" y="27271980"/>
          <a:ext cx="189271" cy="838200"/>
        </a:xfrm>
        <a:prstGeom prst="rect">
          <a:avLst/>
        </a:prstGeom>
      </xdr:spPr>
    </xdr:pic>
    <xdr:clientData/>
  </xdr:oneCellAnchor>
  <xdr:oneCellAnchor>
    <xdr:from>
      <xdr:col>4</xdr:col>
      <xdr:colOff>289585</xdr:colOff>
      <xdr:row>23</xdr:row>
      <xdr:rowOff>388619</xdr:rowOff>
    </xdr:from>
    <xdr:ext cx="198735" cy="800099"/>
    <xdr:pic>
      <xdr:nvPicPr>
        <xdr:cNvPr id="23" name="Obrázek 22">
          <a:extLst>
            <a:ext uri="{FF2B5EF4-FFF2-40B4-BE49-F238E27FC236}">
              <a16:creationId xmlns:a16="http://schemas.microsoft.com/office/drawing/2014/main" id="{44E42A43-493D-436F-89DE-828B4327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613685" y="18227039"/>
          <a:ext cx="198735" cy="800099"/>
        </a:xfrm>
        <a:prstGeom prst="rect">
          <a:avLst/>
        </a:prstGeom>
      </xdr:spPr>
    </xdr:pic>
    <xdr:clientData/>
  </xdr:oneCellAnchor>
  <xdr:oneCellAnchor>
    <xdr:from>
      <xdr:col>4</xdr:col>
      <xdr:colOff>594359</xdr:colOff>
      <xdr:row>23</xdr:row>
      <xdr:rowOff>370542</xdr:rowOff>
    </xdr:from>
    <xdr:ext cx="183029" cy="810558"/>
    <xdr:pic>
      <xdr:nvPicPr>
        <xdr:cNvPr id="24" name="Obrázek 23">
          <a:extLst>
            <a:ext uri="{FF2B5EF4-FFF2-40B4-BE49-F238E27FC236}">
              <a16:creationId xmlns:a16="http://schemas.microsoft.com/office/drawing/2014/main" id="{02E92256-273B-4D93-BD10-C62B21AB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2918459" y="18208962"/>
          <a:ext cx="183029" cy="810558"/>
        </a:xfrm>
        <a:prstGeom prst="rect">
          <a:avLst/>
        </a:prstGeom>
      </xdr:spPr>
    </xdr:pic>
    <xdr:clientData/>
  </xdr:oneCellAnchor>
  <xdr:oneCellAnchor>
    <xdr:from>
      <xdr:col>4</xdr:col>
      <xdr:colOff>564109</xdr:colOff>
      <xdr:row>43</xdr:row>
      <xdr:rowOff>277513</xdr:rowOff>
    </xdr:from>
    <xdr:ext cx="205512" cy="827385"/>
    <xdr:pic>
      <xdr:nvPicPr>
        <xdr:cNvPr id="37" name="Obrázek 36">
          <a:extLst>
            <a:ext uri="{FF2B5EF4-FFF2-40B4-BE49-F238E27FC236}">
              <a16:creationId xmlns:a16="http://schemas.microsoft.com/office/drawing/2014/main" id="{CCC3E20C-6DA5-47B4-A49A-7C691C082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888209" y="35321893"/>
          <a:ext cx="205512" cy="827385"/>
        </a:xfrm>
        <a:prstGeom prst="rect">
          <a:avLst/>
        </a:prstGeom>
      </xdr:spPr>
    </xdr:pic>
    <xdr:clientData/>
  </xdr:oneCellAnchor>
  <xdr:oneCellAnchor>
    <xdr:from>
      <xdr:col>4</xdr:col>
      <xdr:colOff>839429</xdr:colOff>
      <xdr:row>43</xdr:row>
      <xdr:rowOff>274320</xdr:rowOff>
    </xdr:from>
    <xdr:ext cx="189271" cy="838200"/>
    <xdr:pic>
      <xdr:nvPicPr>
        <xdr:cNvPr id="38" name="Obrázek 37">
          <a:extLst>
            <a:ext uri="{FF2B5EF4-FFF2-40B4-BE49-F238E27FC236}">
              <a16:creationId xmlns:a16="http://schemas.microsoft.com/office/drawing/2014/main" id="{74D302BB-FC6F-4611-9D01-C3F0D794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163529" y="35318700"/>
          <a:ext cx="189271" cy="838200"/>
        </a:xfrm>
        <a:prstGeom prst="rect">
          <a:avLst/>
        </a:prstGeom>
      </xdr:spPr>
    </xdr:pic>
    <xdr:clientData/>
  </xdr:oneCellAnchor>
  <xdr:oneCellAnchor>
    <xdr:from>
      <xdr:col>4</xdr:col>
      <xdr:colOff>564109</xdr:colOff>
      <xdr:row>45</xdr:row>
      <xdr:rowOff>277513</xdr:rowOff>
    </xdr:from>
    <xdr:ext cx="205512" cy="827385"/>
    <xdr:pic>
      <xdr:nvPicPr>
        <xdr:cNvPr id="39" name="Obrázek 38">
          <a:extLst>
            <a:ext uri="{FF2B5EF4-FFF2-40B4-BE49-F238E27FC236}">
              <a16:creationId xmlns:a16="http://schemas.microsoft.com/office/drawing/2014/main" id="{E4D193EA-CC68-41A1-BFE0-5D8D1C80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888209" y="36845893"/>
          <a:ext cx="205512" cy="827385"/>
        </a:xfrm>
        <a:prstGeom prst="rect">
          <a:avLst/>
        </a:prstGeom>
      </xdr:spPr>
    </xdr:pic>
    <xdr:clientData/>
  </xdr:oneCellAnchor>
  <xdr:oneCellAnchor>
    <xdr:from>
      <xdr:col>4</xdr:col>
      <xdr:colOff>839429</xdr:colOff>
      <xdr:row>45</xdr:row>
      <xdr:rowOff>274320</xdr:rowOff>
    </xdr:from>
    <xdr:ext cx="189271" cy="838200"/>
    <xdr:pic>
      <xdr:nvPicPr>
        <xdr:cNvPr id="40" name="Obrázek 39">
          <a:extLst>
            <a:ext uri="{FF2B5EF4-FFF2-40B4-BE49-F238E27FC236}">
              <a16:creationId xmlns:a16="http://schemas.microsoft.com/office/drawing/2014/main" id="{5E820D5D-018C-47AB-A52B-EC0CE11C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163529" y="36842700"/>
          <a:ext cx="189271" cy="838200"/>
        </a:xfrm>
        <a:prstGeom prst="rect">
          <a:avLst/>
        </a:prstGeom>
      </xdr:spPr>
    </xdr:pic>
    <xdr:clientData/>
  </xdr:oneCellAnchor>
  <xdr:oneCellAnchor>
    <xdr:from>
      <xdr:col>4</xdr:col>
      <xdr:colOff>564109</xdr:colOff>
      <xdr:row>47</xdr:row>
      <xdr:rowOff>277513</xdr:rowOff>
    </xdr:from>
    <xdr:ext cx="205512" cy="827385"/>
    <xdr:pic>
      <xdr:nvPicPr>
        <xdr:cNvPr id="41" name="Obrázek 40">
          <a:extLst>
            <a:ext uri="{FF2B5EF4-FFF2-40B4-BE49-F238E27FC236}">
              <a16:creationId xmlns:a16="http://schemas.microsoft.com/office/drawing/2014/main" id="{CAB388D8-DB9D-44B2-BDFE-18E42ABF1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888209" y="36845893"/>
          <a:ext cx="205512" cy="827385"/>
        </a:xfrm>
        <a:prstGeom prst="rect">
          <a:avLst/>
        </a:prstGeom>
      </xdr:spPr>
    </xdr:pic>
    <xdr:clientData/>
  </xdr:oneCellAnchor>
  <xdr:oneCellAnchor>
    <xdr:from>
      <xdr:col>4</xdr:col>
      <xdr:colOff>839429</xdr:colOff>
      <xdr:row>47</xdr:row>
      <xdr:rowOff>274320</xdr:rowOff>
    </xdr:from>
    <xdr:ext cx="189271" cy="838200"/>
    <xdr:pic>
      <xdr:nvPicPr>
        <xdr:cNvPr id="42" name="Obrázek 41">
          <a:extLst>
            <a:ext uri="{FF2B5EF4-FFF2-40B4-BE49-F238E27FC236}">
              <a16:creationId xmlns:a16="http://schemas.microsoft.com/office/drawing/2014/main" id="{C9303B70-95DD-4278-8733-448AB036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163529" y="36842700"/>
          <a:ext cx="189271" cy="83820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498F-850B-407B-9437-4944C6B86D4A}">
  <dimension ref="B2:E9"/>
  <sheetViews>
    <sheetView tabSelected="1" workbookViewId="0">
      <selection activeCell="B4" sqref="B4"/>
    </sheetView>
  </sheetViews>
  <sheetFormatPr baseColWidth="10" defaultColWidth="8.83203125" defaultRowHeight="13" x14ac:dyDescent="0.15"/>
  <cols>
    <col min="2" max="2" width="41" customWidth="1"/>
    <col min="3" max="3" width="19.6640625" customWidth="1"/>
    <col min="4" max="4" width="17.33203125" customWidth="1"/>
    <col min="5" max="5" width="21.5" customWidth="1"/>
  </cols>
  <sheetData>
    <row r="2" spans="2:5" x14ac:dyDescent="0.15">
      <c r="B2" s="34" t="s">
        <v>27</v>
      </c>
      <c r="C2" s="34" t="s">
        <v>28</v>
      </c>
      <c r="D2" s="34" t="s">
        <v>29</v>
      </c>
      <c r="E2" s="34" t="s">
        <v>30</v>
      </c>
    </row>
    <row r="3" spans="2:5" x14ac:dyDescent="0.15">
      <c r="B3" s="35" t="s">
        <v>53</v>
      </c>
      <c r="C3" s="38">
        <f>'Družina č. 1.09-1.10 '!I2</f>
        <v>0</v>
      </c>
      <c r="D3" s="38">
        <f>C3*0.21</f>
        <v>0</v>
      </c>
      <c r="E3" s="38">
        <f>D3+C3</f>
        <v>0</v>
      </c>
    </row>
    <row r="4" spans="2:5" x14ac:dyDescent="0.15">
      <c r="B4" s="35" t="s">
        <v>59</v>
      </c>
      <c r="C4" s="38">
        <f>'Jazyková učebna  č. 3.09'!I2</f>
        <v>0</v>
      </c>
      <c r="D4" s="38">
        <f t="shared" ref="D4:D8" si="0">C4*0.21</f>
        <v>0</v>
      </c>
      <c r="E4" s="38">
        <f t="shared" ref="E4:E8" si="1">D4+C4</f>
        <v>0</v>
      </c>
    </row>
    <row r="5" spans="2:5" x14ac:dyDescent="0.15">
      <c r="B5" s="35" t="s">
        <v>58</v>
      </c>
      <c r="C5" s="38">
        <f>'Kabinet multi. učebny č. 3.05'!I2</f>
        <v>0</v>
      </c>
      <c r="D5" s="38">
        <f t="shared" si="0"/>
        <v>0</v>
      </c>
      <c r="E5" s="38">
        <f t="shared" si="1"/>
        <v>0</v>
      </c>
    </row>
    <row r="6" spans="2:5" x14ac:dyDescent="0.15">
      <c r="B6" s="35" t="s">
        <v>56</v>
      </c>
      <c r="C6" s="38">
        <f>'Multimediální učebna  č. 3.02'!I2</f>
        <v>0</v>
      </c>
      <c r="D6" s="38">
        <f t="shared" si="0"/>
        <v>0</v>
      </c>
      <c r="E6" s="38">
        <f t="shared" si="1"/>
        <v>0</v>
      </c>
    </row>
    <row r="7" spans="2:5" x14ac:dyDescent="0.15">
      <c r="B7" s="35" t="s">
        <v>52</v>
      </c>
      <c r="C7" s="38">
        <f>'Poly-přírodovědná  č. 1.12'!I2</f>
        <v>0</v>
      </c>
      <c r="D7" s="38">
        <f>C7*0.21</f>
        <v>0</v>
      </c>
      <c r="E7" s="38">
        <f t="shared" si="1"/>
        <v>0</v>
      </c>
    </row>
    <row r="8" spans="2:5" x14ac:dyDescent="0.15">
      <c r="B8" s="42" t="s">
        <v>51</v>
      </c>
      <c r="C8" s="38">
        <f>'Vestavěný nábytek'!J2</f>
        <v>0</v>
      </c>
      <c r="D8" s="38">
        <f t="shared" si="0"/>
        <v>0</v>
      </c>
      <c r="E8" s="38">
        <f t="shared" si="1"/>
        <v>0</v>
      </c>
    </row>
    <row r="9" spans="2:5" x14ac:dyDescent="0.15">
      <c r="B9" s="36" t="s">
        <v>31</v>
      </c>
      <c r="C9" s="37">
        <f>SUM(C3:C7)</f>
        <v>0</v>
      </c>
      <c r="D9" s="37">
        <f>SUM(D3:D7)</f>
        <v>0</v>
      </c>
      <c r="E9" s="37">
        <f>SUM(E3:E7)</f>
        <v>0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opLeftCell="A16" zoomScale="90" zoomScaleNormal="90" workbookViewId="0">
      <selection activeCell="D30" sqref="D30:E30"/>
    </sheetView>
  </sheetViews>
  <sheetFormatPr baseColWidth="10" defaultColWidth="9.1640625" defaultRowHeight="20" x14ac:dyDescent="0.15"/>
  <cols>
    <col min="1" max="1" width="5.6640625" style="7" customWidth="1"/>
    <col min="2" max="2" width="10.33203125" style="6" customWidth="1"/>
    <col min="3" max="3" width="3.5" style="2" customWidth="1"/>
    <col min="4" max="4" width="50.83203125" style="2" customWidth="1"/>
    <col min="5" max="5" width="26" style="2" customWidth="1"/>
    <col min="6" max="6" width="9.1640625" style="3"/>
    <col min="7" max="7" width="12.5" style="31" customWidth="1"/>
    <col min="8" max="8" width="7.1640625" style="3" customWidth="1"/>
    <col min="9" max="9" width="26.5" style="31" customWidth="1"/>
    <col min="10" max="10" width="12.5" style="31" customWidth="1"/>
    <col min="11" max="11" width="26.6640625" style="14" bestFit="1" customWidth="1"/>
    <col min="12" max="12" width="11.5" style="4" bestFit="1" customWidth="1"/>
    <col min="13" max="16384" width="9.1640625" style="4"/>
  </cols>
  <sheetData>
    <row r="1" spans="1:11" s="1" customFormat="1" ht="37.5" customHeight="1" x14ac:dyDescent="0.2">
      <c r="A1" s="7" t="s">
        <v>54</v>
      </c>
      <c r="B1" s="5"/>
      <c r="C1" s="8"/>
      <c r="D1" s="8"/>
      <c r="E1" s="8"/>
      <c r="F1" s="9"/>
      <c r="G1" s="24"/>
      <c r="H1" s="9"/>
      <c r="I1" s="24"/>
      <c r="J1" s="24"/>
      <c r="K1" s="13"/>
    </row>
    <row r="2" spans="1:11" s="1" customFormat="1" x14ac:dyDescent="0.2">
      <c r="A2" s="7"/>
      <c r="B2" s="5"/>
      <c r="C2" s="8"/>
      <c r="D2" s="7"/>
      <c r="E2" s="7"/>
      <c r="F2" s="17" t="s">
        <v>0</v>
      </c>
      <c r="G2" s="25"/>
      <c r="H2" s="18"/>
      <c r="I2" s="39">
        <f>SUM(I7:I28)</f>
        <v>0</v>
      </c>
      <c r="J2" s="39"/>
      <c r="K2" s="39"/>
    </row>
    <row r="3" spans="1:11" s="1" customFormat="1" x14ac:dyDescent="0.2">
      <c r="A3" s="7"/>
      <c r="B3" s="5"/>
      <c r="C3" s="8"/>
      <c r="D3" s="7"/>
      <c r="E3" s="7"/>
      <c r="F3" s="19" t="s">
        <v>1</v>
      </c>
      <c r="G3" s="26"/>
      <c r="H3" s="20"/>
      <c r="I3" s="76">
        <f>I2*0.21</f>
        <v>0</v>
      </c>
      <c r="J3" s="76"/>
      <c r="K3" s="76"/>
    </row>
    <row r="4" spans="1:11" s="1" customFormat="1" x14ac:dyDescent="0.2">
      <c r="A4" s="7"/>
      <c r="B4" s="5"/>
      <c r="C4" s="8"/>
      <c r="D4" s="7"/>
      <c r="E4" s="7"/>
      <c r="F4" s="21" t="s">
        <v>9</v>
      </c>
      <c r="G4" s="27"/>
      <c r="H4" s="22"/>
      <c r="I4" s="77">
        <f>I2+I3</f>
        <v>0</v>
      </c>
      <c r="J4" s="77"/>
      <c r="K4" s="77"/>
    </row>
    <row r="5" spans="1:11" s="1" customFormat="1" x14ac:dyDescent="0.2">
      <c r="A5" s="7"/>
      <c r="B5" s="5"/>
      <c r="C5" s="8"/>
      <c r="D5" s="7"/>
      <c r="E5" s="7"/>
      <c r="F5" s="19"/>
      <c r="G5" s="26"/>
      <c r="H5" s="20"/>
      <c r="I5" s="32"/>
      <c r="J5" s="32"/>
      <c r="K5" s="32"/>
    </row>
    <row r="6" spans="1:11" s="1" customFormat="1" ht="29" x14ac:dyDescent="0.2">
      <c r="A6" s="7"/>
      <c r="B6" s="16" t="s">
        <v>4</v>
      </c>
      <c r="C6" s="16"/>
      <c r="D6" s="16" t="s">
        <v>5</v>
      </c>
      <c r="E6" s="16"/>
      <c r="F6" s="16" t="s">
        <v>2</v>
      </c>
      <c r="G6" s="28" t="s">
        <v>6</v>
      </c>
      <c r="H6" s="16" t="s">
        <v>3</v>
      </c>
      <c r="I6" s="28" t="s">
        <v>8</v>
      </c>
      <c r="J6" s="28" t="s">
        <v>7</v>
      </c>
      <c r="K6" s="23"/>
    </row>
    <row r="7" spans="1:11" customFormat="1" ht="20" customHeight="1" x14ac:dyDescent="0.15">
      <c r="A7" s="60" t="s">
        <v>10</v>
      </c>
      <c r="B7" s="61" t="s">
        <v>85</v>
      </c>
      <c r="C7" s="62"/>
      <c r="D7" s="62"/>
      <c r="E7" s="62"/>
      <c r="F7" s="55"/>
      <c r="G7" s="63"/>
      <c r="H7" s="55"/>
      <c r="I7" s="78"/>
      <c r="J7" s="79"/>
      <c r="K7" s="80">
        <f t="shared" ref="K7:K21" si="0">J8</f>
        <v>0</v>
      </c>
    </row>
    <row r="8" spans="1:11" ht="120.5" customHeight="1" x14ac:dyDescent="0.15">
      <c r="A8" s="15"/>
      <c r="B8" s="10"/>
      <c r="C8" s="11"/>
      <c r="D8" s="40" t="s">
        <v>74</v>
      </c>
      <c r="E8" s="51" t="e" vm="1">
        <v>#VALUE!</v>
      </c>
      <c r="F8" s="12">
        <v>1</v>
      </c>
      <c r="G8" s="88"/>
      <c r="H8" s="12" t="s">
        <v>11</v>
      </c>
      <c r="I8" s="81">
        <f>F8*G8</f>
        <v>0</v>
      </c>
      <c r="J8" s="82">
        <f>I8*1.21</f>
        <v>0</v>
      </c>
      <c r="K8" s="83"/>
    </row>
    <row r="9" spans="1:11" customFormat="1" x14ac:dyDescent="0.15">
      <c r="A9" s="60" t="s">
        <v>12</v>
      </c>
      <c r="B9" s="61" t="s">
        <v>84</v>
      </c>
      <c r="C9" s="62"/>
      <c r="D9" s="62"/>
      <c r="E9" s="62"/>
      <c r="F9" s="55"/>
      <c r="G9" s="63"/>
      <c r="H9" s="55"/>
      <c r="I9" s="78"/>
      <c r="J9" s="79"/>
      <c r="K9" s="80">
        <f t="shared" ref="K9" si="1">J10</f>
        <v>0</v>
      </c>
    </row>
    <row r="10" spans="1:11" ht="100" customHeight="1" x14ac:dyDescent="0.15">
      <c r="A10" s="15"/>
      <c r="B10" s="10"/>
      <c r="C10" s="11"/>
      <c r="D10" s="40" t="s">
        <v>73</v>
      </c>
      <c r="E10" s="51" t="e" vm="2">
        <v>#VALUE!</v>
      </c>
      <c r="F10" s="12">
        <v>2</v>
      </c>
      <c r="G10" s="88"/>
      <c r="H10" s="12" t="s">
        <v>11</v>
      </c>
      <c r="I10" s="81">
        <f>F10*G10</f>
        <v>0</v>
      </c>
      <c r="J10" s="82">
        <f>I10*1.21</f>
        <v>0</v>
      </c>
      <c r="K10" s="83"/>
    </row>
    <row r="11" spans="1:11" x14ac:dyDescent="0.15">
      <c r="A11" s="15" t="s">
        <v>13</v>
      </c>
      <c r="B11" s="10" t="s">
        <v>14</v>
      </c>
      <c r="C11" s="11"/>
      <c r="D11" s="11"/>
      <c r="E11" s="11"/>
      <c r="F11" s="12"/>
      <c r="G11" s="86"/>
      <c r="H11" s="12"/>
      <c r="I11" s="81"/>
      <c r="J11" s="82"/>
      <c r="K11" s="83">
        <f t="shared" ref="K11" si="2">J12</f>
        <v>0</v>
      </c>
    </row>
    <row r="12" spans="1:11" ht="100" customHeight="1" x14ac:dyDescent="0.15">
      <c r="A12" s="15"/>
      <c r="B12" s="10"/>
      <c r="C12" s="11"/>
      <c r="D12" s="40" t="s">
        <v>76</v>
      </c>
      <c r="E12" s="49" t="e" vm="3">
        <v>#VALUE!</v>
      </c>
      <c r="F12" s="12">
        <v>1</v>
      </c>
      <c r="G12" s="88"/>
      <c r="H12" s="12" t="s">
        <v>11</v>
      </c>
      <c r="I12" s="81">
        <f>F12*G12</f>
        <v>0</v>
      </c>
      <c r="J12" s="82">
        <f>I12*1.21</f>
        <v>0</v>
      </c>
      <c r="K12" s="83"/>
    </row>
    <row r="13" spans="1:11" ht="31.75" customHeight="1" x14ac:dyDescent="0.15">
      <c r="A13" s="15" t="s">
        <v>15</v>
      </c>
      <c r="B13" s="10" t="s">
        <v>19</v>
      </c>
      <c r="C13" s="11"/>
      <c r="D13" s="11"/>
      <c r="E13" s="11"/>
      <c r="F13" s="12"/>
      <c r="G13" s="86"/>
      <c r="H13" s="12"/>
      <c r="I13" s="81"/>
      <c r="J13" s="82"/>
      <c r="K13" s="83">
        <f>J14</f>
        <v>0</v>
      </c>
    </row>
    <row r="14" spans="1:11" ht="100" customHeight="1" x14ac:dyDescent="0.15">
      <c r="A14" s="15"/>
      <c r="B14" s="10"/>
      <c r="C14" s="11"/>
      <c r="D14" s="40" t="s">
        <v>65</v>
      </c>
      <c r="E14" s="49" t="e" vm="4">
        <v>#VALUE!</v>
      </c>
      <c r="F14" s="12">
        <v>16</v>
      </c>
      <c r="G14" s="88"/>
      <c r="H14" s="12" t="s">
        <v>11</v>
      </c>
      <c r="I14" s="81">
        <f>F14*G14</f>
        <v>0</v>
      </c>
      <c r="J14" s="82">
        <f>I14*1.21</f>
        <v>0</v>
      </c>
      <c r="K14" s="83"/>
    </row>
    <row r="15" spans="1:11" ht="19.5" customHeight="1" x14ac:dyDescent="0.15">
      <c r="A15" s="15" t="s">
        <v>16</v>
      </c>
      <c r="B15" s="10" t="s">
        <v>62</v>
      </c>
      <c r="C15" s="11"/>
      <c r="D15" s="11"/>
      <c r="E15" s="11"/>
      <c r="F15" s="12"/>
      <c r="G15" s="86"/>
      <c r="H15" s="12"/>
      <c r="I15" s="81"/>
      <c r="J15" s="82"/>
      <c r="K15" s="83">
        <f>J16</f>
        <v>0</v>
      </c>
    </row>
    <row r="16" spans="1:11" ht="94.75" customHeight="1" x14ac:dyDescent="0.15">
      <c r="A16" s="15"/>
      <c r="B16" s="10"/>
      <c r="C16" s="11"/>
      <c r="D16" s="40" t="s">
        <v>128</v>
      </c>
      <c r="E16" s="49" t="e" vm="5">
        <v>#VALUE!</v>
      </c>
      <c r="F16" s="12">
        <v>4</v>
      </c>
      <c r="G16" s="88"/>
      <c r="H16" s="12" t="s">
        <v>11</v>
      </c>
      <c r="I16" s="81">
        <f>F16*G16</f>
        <v>0</v>
      </c>
      <c r="J16" s="82">
        <f>I16*1.21</f>
        <v>0</v>
      </c>
      <c r="K16" s="83"/>
    </row>
    <row r="17" spans="1:11" ht="19.5" customHeight="1" x14ac:dyDescent="0.15">
      <c r="A17" s="15" t="s">
        <v>23</v>
      </c>
      <c r="B17" s="10" t="s">
        <v>63</v>
      </c>
      <c r="C17" s="11"/>
      <c r="D17" s="11"/>
      <c r="E17" s="11"/>
      <c r="F17" s="12"/>
      <c r="G17" s="30"/>
      <c r="H17" s="12"/>
      <c r="I17" s="81"/>
      <c r="J17" s="82"/>
      <c r="K17" s="83">
        <f>J18</f>
        <v>0</v>
      </c>
    </row>
    <row r="18" spans="1:11" ht="100" customHeight="1" x14ac:dyDescent="0.15">
      <c r="A18" s="15"/>
      <c r="B18" s="10"/>
      <c r="C18" s="11"/>
      <c r="D18" s="40" t="s">
        <v>127</v>
      </c>
      <c r="E18" s="49" t="e" vm="6">
        <v>#VALUE!</v>
      </c>
      <c r="F18" s="12">
        <v>4</v>
      </c>
      <c r="G18" s="88"/>
      <c r="H18" s="12" t="s">
        <v>11</v>
      </c>
      <c r="I18" s="81">
        <f>F18*G18</f>
        <v>0</v>
      </c>
      <c r="J18" s="82">
        <f>I18*1.21</f>
        <v>0</v>
      </c>
      <c r="K18" s="83"/>
    </row>
    <row r="19" spans="1:11" ht="19.5" customHeight="1" x14ac:dyDescent="0.15">
      <c r="A19" s="15" t="s">
        <v>24</v>
      </c>
      <c r="B19" s="10" t="s">
        <v>64</v>
      </c>
      <c r="C19" s="11"/>
      <c r="D19" s="11"/>
      <c r="E19" s="11"/>
      <c r="F19" s="12"/>
      <c r="G19" s="30"/>
      <c r="H19" s="12"/>
      <c r="I19" s="81"/>
      <c r="J19" s="82"/>
      <c r="K19" s="83">
        <f>J20</f>
        <v>0</v>
      </c>
    </row>
    <row r="20" spans="1:11" ht="100" customHeight="1" x14ac:dyDescent="0.15">
      <c r="A20" s="15"/>
      <c r="B20" s="10"/>
      <c r="C20" s="11"/>
      <c r="D20" s="40" t="s">
        <v>117</v>
      </c>
      <c r="E20" s="51" t="e" vm="7">
        <v>#VALUE!</v>
      </c>
      <c r="F20" s="12">
        <v>4</v>
      </c>
      <c r="G20" s="88"/>
      <c r="H20" s="12" t="s">
        <v>11</v>
      </c>
      <c r="I20" s="81">
        <f>F20*G20</f>
        <v>0</v>
      </c>
      <c r="J20" s="82">
        <f>I20*1.21</f>
        <v>0</v>
      </c>
      <c r="K20" s="83"/>
    </row>
    <row r="21" spans="1:11" ht="20" customHeight="1" x14ac:dyDescent="0.15">
      <c r="A21" s="15" t="s">
        <v>25</v>
      </c>
      <c r="B21" s="10" t="s">
        <v>79</v>
      </c>
      <c r="C21" s="11"/>
      <c r="D21" s="11"/>
      <c r="E21" s="11"/>
      <c r="F21" s="12"/>
      <c r="G21" s="30"/>
      <c r="H21" s="12"/>
      <c r="I21" s="81"/>
      <c r="J21" s="82"/>
      <c r="K21" s="83">
        <f t="shared" si="0"/>
        <v>0</v>
      </c>
    </row>
    <row r="22" spans="1:11" ht="34.5" customHeight="1" x14ac:dyDescent="0.15">
      <c r="A22" s="15"/>
      <c r="B22" s="10"/>
      <c r="C22" s="11"/>
      <c r="D22" s="54" t="s">
        <v>83</v>
      </c>
      <c r="E22" s="47"/>
      <c r="F22" s="12">
        <v>1</v>
      </c>
      <c r="G22" s="88"/>
      <c r="H22" s="12" t="s">
        <v>11</v>
      </c>
      <c r="I22" s="81">
        <f t="shared" ref="I22" si="3">F22*G22</f>
        <v>0</v>
      </c>
      <c r="J22" s="82">
        <f t="shared" ref="J22" si="4">I22*1.21</f>
        <v>0</v>
      </c>
      <c r="K22" s="83"/>
    </row>
    <row r="23" spans="1:11" ht="20" customHeight="1" x14ac:dyDescent="0.15">
      <c r="A23" s="15" t="s">
        <v>20</v>
      </c>
      <c r="B23" s="10" t="s">
        <v>67</v>
      </c>
      <c r="C23" s="11"/>
      <c r="D23" s="11"/>
      <c r="E23" s="11"/>
      <c r="F23" s="12"/>
      <c r="G23" s="30"/>
      <c r="H23" s="12"/>
      <c r="I23" s="81"/>
      <c r="J23" s="82"/>
      <c r="K23" s="83">
        <f t="shared" ref="K23" si="5">J24</f>
        <v>0</v>
      </c>
    </row>
    <row r="24" spans="1:11" ht="100" customHeight="1" x14ac:dyDescent="0.15">
      <c r="A24" s="15"/>
      <c r="B24" s="10"/>
      <c r="C24" s="11"/>
      <c r="D24" s="40" t="s">
        <v>71</v>
      </c>
      <c r="E24" s="11"/>
      <c r="F24" s="12">
        <v>26</v>
      </c>
      <c r="G24" s="88"/>
      <c r="H24" s="12" t="s">
        <v>11</v>
      </c>
      <c r="I24" s="81">
        <f t="shared" ref="I24" si="6">F24*G24</f>
        <v>0</v>
      </c>
      <c r="J24" s="82">
        <f t="shared" ref="J24" si="7">I24*1.21</f>
        <v>0</v>
      </c>
      <c r="K24" s="83"/>
    </row>
    <row r="25" spans="1:11" ht="20" customHeight="1" x14ac:dyDescent="0.15">
      <c r="A25" s="15" t="s">
        <v>21</v>
      </c>
      <c r="B25" s="10" t="s">
        <v>26</v>
      </c>
      <c r="C25" s="11"/>
      <c r="D25" s="11"/>
      <c r="E25" s="11"/>
      <c r="F25" s="12"/>
      <c r="G25" s="30"/>
      <c r="H25" s="12"/>
      <c r="I25" s="81"/>
      <c r="J25" s="82"/>
      <c r="K25" s="83">
        <f t="shared" ref="K25" si="8">J26</f>
        <v>0</v>
      </c>
    </row>
    <row r="26" spans="1:11" ht="110.5" customHeight="1" x14ac:dyDescent="0.15">
      <c r="A26" s="15"/>
      <c r="B26" s="10"/>
      <c r="C26" s="11"/>
      <c r="D26" s="40" t="s">
        <v>82</v>
      </c>
      <c r="E26" s="52"/>
      <c r="F26" s="12">
        <v>1</v>
      </c>
      <c r="G26" s="88"/>
      <c r="H26" s="12" t="s">
        <v>11</v>
      </c>
      <c r="I26" s="81">
        <f t="shared" ref="I26" si="9">F26*G26</f>
        <v>0</v>
      </c>
      <c r="J26" s="82">
        <f t="shared" ref="J26" si="10">I26*1.21</f>
        <v>0</v>
      </c>
      <c r="K26" s="83"/>
    </row>
    <row r="27" spans="1:11" x14ac:dyDescent="0.15">
      <c r="A27" s="15" t="s">
        <v>22</v>
      </c>
      <c r="B27" s="10" t="s">
        <v>17</v>
      </c>
      <c r="C27" s="11"/>
      <c r="D27" s="11"/>
      <c r="E27" s="11"/>
      <c r="F27" s="12"/>
      <c r="G27" s="30"/>
      <c r="H27" s="12"/>
      <c r="I27" s="81"/>
      <c r="J27" s="82"/>
      <c r="K27" s="83">
        <f t="shared" ref="K27" si="11">J28</f>
        <v>0</v>
      </c>
    </row>
    <row r="28" spans="1:11" ht="29.25" customHeight="1" x14ac:dyDescent="0.15">
      <c r="A28" s="15"/>
      <c r="B28" s="10"/>
      <c r="C28" s="11"/>
      <c r="D28" s="11" t="s">
        <v>18</v>
      </c>
      <c r="E28" s="11"/>
      <c r="F28" s="12">
        <v>1</v>
      </c>
      <c r="G28" s="88"/>
      <c r="H28" s="12" t="s">
        <v>11</v>
      </c>
      <c r="I28" s="81">
        <f>F28*G28</f>
        <v>0</v>
      </c>
      <c r="J28" s="82">
        <f>I28*1.21</f>
        <v>0</v>
      </c>
      <c r="K28" s="83"/>
    </row>
    <row r="30" spans="1:11" x14ac:dyDescent="0.15">
      <c r="D30" s="89" t="s">
        <v>32</v>
      </c>
      <c r="E30" s="89"/>
    </row>
  </sheetData>
  <sheetProtection sheet="1" objects="1" scenarios="1"/>
  <mergeCells count="2">
    <mergeCell ref="I3:K3"/>
    <mergeCell ref="I4:K4"/>
  </mergeCells>
  <conditionalFormatting sqref="A7:K28">
    <cfRule type="expression" dxfId="19" priority="1">
      <formula>#REF!=0</formula>
    </cfRule>
    <cfRule type="cellIs" dxfId="18" priority="2" operator="equal">
      <formula>0</formula>
    </cfRule>
  </conditionalFormatting>
  <pageMargins left="0.47244094488188981" right="0.23622047244094491" top="0" bottom="0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2EAD-EC25-4AC0-9906-910ECC4C37B0}">
  <sheetPr>
    <pageSetUpPr fitToPage="1"/>
  </sheetPr>
  <dimension ref="A1:R26"/>
  <sheetViews>
    <sheetView topLeftCell="A10" zoomScale="90" zoomScaleNormal="90" workbookViewId="0">
      <selection activeCell="I13" sqref="I13"/>
    </sheetView>
  </sheetViews>
  <sheetFormatPr baseColWidth="10" defaultColWidth="9.1640625" defaultRowHeight="20" x14ac:dyDescent="0.15"/>
  <cols>
    <col min="1" max="1" width="5.6640625" style="7" customWidth="1"/>
    <col min="2" max="2" width="10.33203125" style="6" customWidth="1"/>
    <col min="3" max="3" width="3.5" style="2" customWidth="1"/>
    <col min="4" max="4" width="50.83203125" style="2" customWidth="1"/>
    <col min="5" max="5" width="25.83203125" style="2" customWidth="1"/>
    <col min="6" max="6" width="9.1640625" style="3"/>
    <col min="7" max="7" width="12.5" style="31" customWidth="1"/>
    <col min="8" max="8" width="7.1640625" style="3" customWidth="1"/>
    <col min="9" max="9" width="25.83203125" style="31" customWidth="1"/>
    <col min="10" max="10" width="12.5" style="31" customWidth="1"/>
    <col min="11" max="11" width="26.6640625" style="14" bestFit="1" customWidth="1"/>
    <col min="12" max="12" width="11.5" style="4" bestFit="1" customWidth="1"/>
    <col min="13" max="16384" width="9.1640625" style="4"/>
  </cols>
  <sheetData>
    <row r="1" spans="1:18" s="1" customFormat="1" ht="37.5" customHeight="1" x14ac:dyDescent="0.2">
      <c r="A1" s="7" t="s">
        <v>55</v>
      </c>
      <c r="B1" s="5"/>
      <c r="C1" s="8"/>
      <c r="D1" s="8"/>
      <c r="E1" s="8"/>
      <c r="F1" s="9"/>
      <c r="G1" s="24"/>
      <c r="H1" s="9"/>
      <c r="I1" s="24"/>
      <c r="J1" s="24"/>
      <c r="K1" s="13"/>
    </row>
    <row r="2" spans="1:18" s="1" customFormat="1" x14ac:dyDescent="0.2">
      <c r="A2" s="7"/>
      <c r="B2" s="5"/>
      <c r="C2" s="8"/>
      <c r="D2" s="7"/>
      <c r="E2" s="7"/>
      <c r="F2" s="17" t="s">
        <v>0</v>
      </c>
      <c r="G2" s="25"/>
      <c r="H2" s="18"/>
      <c r="I2" s="39">
        <f>SUM(I7:I24)</f>
        <v>0</v>
      </c>
      <c r="J2" s="39"/>
      <c r="K2" s="39"/>
    </row>
    <row r="3" spans="1:18" s="1" customFormat="1" x14ac:dyDescent="0.2">
      <c r="A3" s="7"/>
      <c r="B3" s="5"/>
      <c r="C3" s="8"/>
      <c r="D3" s="7"/>
      <c r="E3" s="7"/>
      <c r="F3" s="19" t="s">
        <v>1</v>
      </c>
      <c r="G3" s="26"/>
      <c r="H3" s="20"/>
      <c r="I3" s="76">
        <f>I2*0.21</f>
        <v>0</v>
      </c>
      <c r="J3" s="76"/>
      <c r="K3" s="76"/>
    </row>
    <row r="4" spans="1:18" s="1" customFormat="1" x14ac:dyDescent="0.2">
      <c r="A4" s="7"/>
      <c r="B4" s="5"/>
      <c r="C4" s="8"/>
      <c r="D4" s="7"/>
      <c r="E4" s="7"/>
      <c r="F4" s="21" t="s">
        <v>9</v>
      </c>
      <c r="G4" s="27"/>
      <c r="H4" s="22"/>
      <c r="I4" s="77">
        <f>I2+I3</f>
        <v>0</v>
      </c>
      <c r="J4" s="77"/>
      <c r="K4" s="77"/>
    </row>
    <row r="5" spans="1:18" s="1" customFormat="1" x14ac:dyDescent="0.2">
      <c r="A5" s="7"/>
      <c r="B5" s="5"/>
      <c r="C5" s="8"/>
      <c r="D5" s="7"/>
      <c r="E5" s="7"/>
      <c r="F5" s="19"/>
      <c r="G5" s="26"/>
      <c r="H5" s="20"/>
      <c r="I5" s="32"/>
      <c r="J5" s="32"/>
      <c r="K5" s="32"/>
    </row>
    <row r="6" spans="1:18" s="1" customFormat="1" ht="29" x14ac:dyDescent="0.2">
      <c r="A6" s="7"/>
      <c r="B6" s="16" t="s">
        <v>4</v>
      </c>
      <c r="C6" s="16"/>
      <c r="D6" s="16" t="s">
        <v>5</v>
      </c>
      <c r="E6" s="16"/>
      <c r="F6" s="16" t="s">
        <v>2</v>
      </c>
      <c r="G6" s="28" t="s">
        <v>6</v>
      </c>
      <c r="H6" s="16" t="s">
        <v>3</v>
      </c>
      <c r="I6" s="28" t="s">
        <v>8</v>
      </c>
      <c r="J6" s="28" t="s">
        <v>7</v>
      </c>
      <c r="K6" s="23"/>
    </row>
    <row r="7" spans="1:18" ht="20" customHeight="1" x14ac:dyDescent="0.15">
      <c r="A7" s="15" t="s">
        <v>10</v>
      </c>
      <c r="B7" s="10" t="s">
        <v>36</v>
      </c>
      <c r="C7" s="11"/>
      <c r="D7" s="11"/>
      <c r="E7" s="11"/>
      <c r="F7" s="12"/>
      <c r="G7" s="30"/>
      <c r="H7" s="12"/>
      <c r="I7" s="30"/>
      <c r="J7" s="29"/>
      <c r="K7" s="33">
        <f>J8</f>
        <v>0</v>
      </c>
    </row>
    <row r="8" spans="1:18" ht="121.25" customHeight="1" x14ac:dyDescent="0.15">
      <c r="A8" s="15"/>
      <c r="B8" s="10"/>
      <c r="C8" s="11"/>
      <c r="D8" s="40" t="s">
        <v>72</v>
      </c>
      <c r="E8" s="51" t="e" vm="1">
        <v>#VALUE!</v>
      </c>
      <c r="F8" s="12">
        <v>1</v>
      </c>
      <c r="G8" s="88"/>
      <c r="H8" s="12" t="s">
        <v>11</v>
      </c>
      <c r="I8" s="30">
        <f>F8*G8</f>
        <v>0</v>
      </c>
      <c r="J8" s="29">
        <f>I8*1.21</f>
        <v>0</v>
      </c>
      <c r="K8" s="33"/>
    </row>
    <row r="9" spans="1:18" x14ac:dyDescent="0.15">
      <c r="A9" s="15" t="s">
        <v>12</v>
      </c>
      <c r="B9" s="10" t="s">
        <v>78</v>
      </c>
      <c r="C9" s="11"/>
      <c r="D9" s="11"/>
      <c r="E9" s="11"/>
      <c r="F9" s="12"/>
      <c r="G9" s="30"/>
      <c r="H9" s="12"/>
      <c r="I9" s="30"/>
      <c r="J9" s="29"/>
      <c r="K9" s="33">
        <f>J10</f>
        <v>0</v>
      </c>
    </row>
    <row r="10" spans="1:18" ht="100" customHeight="1" x14ac:dyDescent="0.15">
      <c r="A10" s="15"/>
      <c r="B10" s="10"/>
      <c r="C10" s="11"/>
      <c r="D10" s="40" t="s">
        <v>75</v>
      </c>
      <c r="E10" s="49" t="e" vm="8">
        <v>#VALUE!</v>
      </c>
      <c r="F10" s="12">
        <v>29</v>
      </c>
      <c r="G10" s="88"/>
      <c r="H10" s="12" t="s">
        <v>11</v>
      </c>
      <c r="I10" s="30">
        <f>F10*G10</f>
        <v>0</v>
      </c>
      <c r="J10" s="29">
        <f>I10*1.21</f>
        <v>0</v>
      </c>
      <c r="K10" s="33"/>
    </row>
    <row r="11" spans="1:18" x14ac:dyDescent="0.15">
      <c r="A11" s="15" t="s">
        <v>13</v>
      </c>
      <c r="B11" s="10" t="s">
        <v>14</v>
      </c>
      <c r="C11" s="11"/>
      <c r="D11" s="11"/>
      <c r="E11" s="11"/>
      <c r="F11" s="12"/>
      <c r="G11" s="30"/>
      <c r="H11" s="12"/>
      <c r="I11" s="30"/>
      <c r="J11" s="29"/>
      <c r="K11" s="33">
        <f>J12</f>
        <v>0</v>
      </c>
    </row>
    <row r="12" spans="1:18" ht="100" customHeight="1" x14ac:dyDescent="0.15">
      <c r="A12" s="15"/>
      <c r="B12" s="10"/>
      <c r="C12" s="11"/>
      <c r="D12" s="40" t="s">
        <v>76</v>
      </c>
      <c r="E12" s="49" t="e" vm="3">
        <v>#VALUE!</v>
      </c>
      <c r="F12" s="12">
        <v>1</v>
      </c>
      <c r="G12" s="88"/>
      <c r="H12" s="12" t="s">
        <v>11</v>
      </c>
      <c r="I12" s="30">
        <f>F12*G12</f>
        <v>0</v>
      </c>
      <c r="J12" s="29">
        <f>I12*1.21</f>
        <v>0</v>
      </c>
      <c r="K12" s="33"/>
    </row>
    <row r="13" spans="1:18" x14ac:dyDescent="0.15">
      <c r="A13" s="15" t="s">
        <v>15</v>
      </c>
      <c r="B13" s="10" t="s">
        <v>19</v>
      </c>
      <c r="C13" s="11"/>
      <c r="D13" s="11"/>
      <c r="E13" s="11"/>
      <c r="F13" s="12"/>
      <c r="G13" s="30"/>
      <c r="H13" s="12"/>
      <c r="I13" s="30"/>
      <c r="J13" s="29"/>
      <c r="K13" s="33">
        <f>J14</f>
        <v>0</v>
      </c>
    </row>
    <row r="14" spans="1:18" ht="100" customHeight="1" x14ac:dyDescent="0.15">
      <c r="A14" s="15"/>
      <c r="B14" s="10"/>
      <c r="C14" s="11"/>
      <c r="D14" s="40" t="s">
        <v>65</v>
      </c>
      <c r="E14" s="49" t="e" vm="4">
        <v>#VALUE!</v>
      </c>
      <c r="F14" s="12">
        <v>29</v>
      </c>
      <c r="G14" s="88"/>
      <c r="H14" s="12" t="s">
        <v>11</v>
      </c>
      <c r="I14" s="30">
        <f>F14*G14</f>
        <v>0</v>
      </c>
      <c r="J14" s="29">
        <f>I14*1.21</f>
        <v>0</v>
      </c>
      <c r="K14" s="33"/>
      <c r="N14" s="84"/>
      <c r="O14" s="84"/>
      <c r="P14" s="84"/>
      <c r="Q14" s="84"/>
      <c r="R14" s="84"/>
    </row>
    <row r="15" spans="1:18" ht="19.5" customHeight="1" x14ac:dyDescent="0.15">
      <c r="A15" s="15" t="s">
        <v>16</v>
      </c>
      <c r="B15" s="10" t="s">
        <v>86</v>
      </c>
      <c r="C15" s="11"/>
      <c r="D15" s="11"/>
      <c r="E15" s="57"/>
      <c r="F15" s="12"/>
      <c r="G15" s="30"/>
      <c r="H15" s="12"/>
      <c r="I15" s="30"/>
      <c r="J15" s="29"/>
      <c r="K15" s="33">
        <f>J16</f>
        <v>0</v>
      </c>
      <c r="N15" s="84"/>
      <c r="O15" s="84"/>
      <c r="P15" s="84"/>
      <c r="Q15" s="84"/>
      <c r="R15" s="84"/>
    </row>
    <row r="16" spans="1:18" ht="112" x14ac:dyDescent="0.15">
      <c r="A16" s="15"/>
      <c r="B16" s="10"/>
      <c r="C16" s="11"/>
      <c r="D16" s="40" t="s">
        <v>87</v>
      </c>
      <c r="E16" s="51" t="e" vm="9">
        <v>#VALUE!</v>
      </c>
      <c r="F16" s="12">
        <v>6</v>
      </c>
      <c r="G16" s="88"/>
      <c r="H16" s="12" t="s">
        <v>11</v>
      </c>
      <c r="I16" s="30">
        <f>F16*G16</f>
        <v>0</v>
      </c>
      <c r="J16" s="29">
        <f>I16*1.21</f>
        <v>0</v>
      </c>
      <c r="K16" s="33"/>
      <c r="N16" s="84"/>
      <c r="O16" s="85"/>
      <c r="P16" s="84"/>
      <c r="Q16" s="84"/>
      <c r="R16" s="84"/>
    </row>
    <row r="17" spans="1:18" ht="20" customHeight="1" x14ac:dyDescent="0.15">
      <c r="A17" s="15" t="s">
        <v>23</v>
      </c>
      <c r="B17" s="10" t="s">
        <v>61</v>
      </c>
      <c r="C17" s="11"/>
      <c r="D17" s="11"/>
      <c r="E17" s="11"/>
      <c r="F17" s="12"/>
      <c r="G17" s="30"/>
      <c r="H17" s="12"/>
      <c r="I17" s="30"/>
      <c r="J17" s="29"/>
      <c r="K17" s="33">
        <f>J18</f>
        <v>0</v>
      </c>
      <c r="N17" s="84"/>
      <c r="O17" s="84"/>
      <c r="P17" s="84"/>
      <c r="Q17" s="84"/>
      <c r="R17" s="84"/>
    </row>
    <row r="18" spans="1:18" ht="34.5" customHeight="1" x14ac:dyDescent="0.15">
      <c r="A18" s="15"/>
      <c r="B18" s="10"/>
      <c r="C18" s="11"/>
      <c r="D18" s="58" t="s">
        <v>83</v>
      </c>
      <c r="E18" s="45"/>
      <c r="F18" s="12">
        <v>2</v>
      </c>
      <c r="G18" s="88"/>
      <c r="H18" s="12" t="s">
        <v>11</v>
      </c>
      <c r="I18" s="30">
        <f>F18*G18</f>
        <v>0</v>
      </c>
      <c r="J18" s="29">
        <f>I18*1.21</f>
        <v>0</v>
      </c>
      <c r="K18" s="33"/>
      <c r="N18" s="84"/>
      <c r="O18" s="84"/>
      <c r="P18" s="84"/>
      <c r="Q18" s="84"/>
      <c r="R18" s="84"/>
    </row>
    <row r="19" spans="1:18" ht="20" customHeight="1" x14ac:dyDescent="0.15">
      <c r="A19" s="15" t="s">
        <v>24</v>
      </c>
      <c r="B19" s="10" t="s">
        <v>80</v>
      </c>
      <c r="C19" s="11"/>
      <c r="D19" s="11"/>
      <c r="E19" s="11"/>
      <c r="F19" s="12"/>
      <c r="G19" s="30"/>
      <c r="H19" s="12"/>
      <c r="I19" s="30"/>
      <c r="J19" s="29"/>
      <c r="K19" s="33">
        <f>J20</f>
        <v>0</v>
      </c>
      <c r="N19" s="84"/>
      <c r="O19" s="84"/>
      <c r="P19" s="84"/>
      <c r="Q19" s="84"/>
      <c r="R19" s="84"/>
    </row>
    <row r="20" spans="1:18" ht="34.5" customHeight="1" x14ac:dyDescent="0.15">
      <c r="A20" s="15"/>
      <c r="B20" s="10"/>
      <c r="C20" s="11"/>
      <c r="D20" s="40" t="s">
        <v>122</v>
      </c>
      <c r="E20" s="11"/>
      <c r="F20" s="12">
        <v>17</v>
      </c>
      <c r="G20" s="88"/>
      <c r="H20" s="12" t="s">
        <v>11</v>
      </c>
      <c r="I20" s="30">
        <f>F20*G20</f>
        <v>0</v>
      </c>
      <c r="J20" s="29">
        <f>I20*1.21</f>
        <v>0</v>
      </c>
      <c r="K20" s="33"/>
      <c r="N20" s="84"/>
      <c r="O20" s="84"/>
      <c r="P20" s="84"/>
      <c r="Q20" s="84"/>
      <c r="R20" s="84"/>
    </row>
    <row r="21" spans="1:18" ht="20" customHeight="1" x14ac:dyDescent="0.15">
      <c r="A21" s="15" t="s">
        <v>25</v>
      </c>
      <c r="B21" s="10" t="s">
        <v>26</v>
      </c>
      <c r="C21" s="11"/>
      <c r="D21" s="11"/>
      <c r="E21" s="11"/>
      <c r="F21" s="12"/>
      <c r="G21" s="30"/>
      <c r="H21" s="12"/>
      <c r="I21" s="30"/>
      <c r="J21" s="29"/>
      <c r="K21" s="33">
        <f>J22</f>
        <v>0</v>
      </c>
      <c r="N21" s="84"/>
      <c r="O21" s="84"/>
      <c r="P21" s="84"/>
      <c r="Q21" s="84"/>
      <c r="R21" s="84"/>
    </row>
    <row r="22" spans="1:18" ht="107.5" customHeight="1" x14ac:dyDescent="0.15">
      <c r="A22" s="15"/>
      <c r="B22" s="10"/>
      <c r="C22" s="11"/>
      <c r="D22" s="40" t="s">
        <v>82</v>
      </c>
      <c r="E22" s="11"/>
      <c r="F22" s="12">
        <v>1</v>
      </c>
      <c r="G22" s="88"/>
      <c r="H22" s="12" t="s">
        <v>11</v>
      </c>
      <c r="I22" s="30">
        <f>F22*G22</f>
        <v>0</v>
      </c>
      <c r="J22" s="29">
        <f>I22*1.21</f>
        <v>0</v>
      </c>
      <c r="K22" s="33"/>
      <c r="N22" s="84"/>
      <c r="O22" s="84"/>
      <c r="P22" s="84"/>
      <c r="Q22" s="84"/>
      <c r="R22" s="84"/>
    </row>
    <row r="23" spans="1:18" x14ac:dyDescent="0.15">
      <c r="A23" s="15" t="s">
        <v>20</v>
      </c>
      <c r="B23" s="10" t="s">
        <v>17</v>
      </c>
      <c r="C23" s="11"/>
      <c r="D23" s="11"/>
      <c r="E23" s="11"/>
      <c r="F23" s="12"/>
      <c r="G23" s="30"/>
      <c r="H23" s="12"/>
      <c r="I23" s="30"/>
      <c r="J23" s="29"/>
      <c r="K23" s="33">
        <f>J24</f>
        <v>0</v>
      </c>
    </row>
    <row r="24" spans="1:18" ht="29.25" customHeight="1" x14ac:dyDescent="0.15">
      <c r="A24" s="15"/>
      <c r="B24" s="10"/>
      <c r="C24" s="11"/>
      <c r="D24" s="11" t="s">
        <v>18</v>
      </c>
      <c r="E24" s="11"/>
      <c r="F24" s="12">
        <v>1</v>
      </c>
      <c r="G24" s="88"/>
      <c r="H24" s="12" t="s">
        <v>11</v>
      </c>
      <c r="I24" s="30">
        <f>F24*G24</f>
        <v>0</v>
      </c>
      <c r="J24" s="29">
        <f>I24*1.21</f>
        <v>0</v>
      </c>
      <c r="K24" s="33"/>
    </row>
    <row r="26" spans="1:18" x14ac:dyDescent="0.15">
      <c r="D26" s="89" t="s">
        <v>32</v>
      </c>
      <c r="E26" s="89"/>
    </row>
  </sheetData>
  <sheetProtection sheet="1" objects="1" scenarios="1"/>
  <sortState xmlns:xlrd2="http://schemas.microsoft.com/office/spreadsheetml/2017/richdata2" ref="D15:F16">
    <sortCondition descending="1" ref="E15:E16"/>
  </sortState>
  <mergeCells count="2">
    <mergeCell ref="I3:K3"/>
    <mergeCell ref="I4:K4"/>
  </mergeCells>
  <conditionalFormatting sqref="A7:K24">
    <cfRule type="expression" dxfId="17" priority="1">
      <formula>#REF!=0</formula>
    </cfRule>
    <cfRule type="cellIs" dxfId="16" priority="2" operator="equal">
      <formula>0</formula>
    </cfRule>
  </conditionalFormatting>
  <conditionalFormatting sqref="O16">
    <cfRule type="expression" dxfId="15" priority="3">
      <formula>#REF!=0</formula>
    </cfRule>
    <cfRule type="cellIs" dxfId="14" priority="4" operator="equal">
      <formula>0</formula>
    </cfRule>
  </conditionalFormatting>
  <pageMargins left="0.47244094488188981" right="0.23622047244094491" top="0" bottom="0" header="0.31496062992125984" footer="0.31496062992125984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CE3A-BCF0-4CC5-AA4E-B9C2444B970E}">
  <sheetPr>
    <pageSetUpPr fitToPage="1"/>
  </sheetPr>
  <dimension ref="A1:K32"/>
  <sheetViews>
    <sheetView topLeftCell="A17" zoomScale="90" zoomScaleNormal="90" workbookViewId="0">
      <selection activeCell="E35" sqref="E35"/>
    </sheetView>
  </sheetViews>
  <sheetFormatPr baseColWidth="10" defaultColWidth="9.1640625" defaultRowHeight="20" x14ac:dyDescent="0.15"/>
  <cols>
    <col min="1" max="1" width="5.6640625" style="7" customWidth="1"/>
    <col min="2" max="2" width="10.33203125" style="6" customWidth="1"/>
    <col min="3" max="3" width="3.5" style="2" customWidth="1"/>
    <col min="4" max="4" width="50.83203125" style="2" customWidth="1"/>
    <col min="5" max="5" width="25.83203125" style="2" customWidth="1"/>
    <col min="6" max="6" width="9.1640625" style="3"/>
    <col min="7" max="7" width="12.5" style="31" customWidth="1"/>
    <col min="8" max="8" width="7.1640625" style="3" customWidth="1"/>
    <col min="9" max="9" width="22.33203125" style="31" customWidth="1"/>
    <col min="10" max="10" width="12.5" style="31" customWidth="1"/>
    <col min="11" max="11" width="26.6640625" style="14" bestFit="1" customWidth="1"/>
    <col min="12" max="12" width="11.5" style="4" bestFit="1" customWidth="1"/>
    <col min="13" max="16384" width="9.1640625" style="4"/>
  </cols>
  <sheetData>
    <row r="1" spans="1:11" s="1" customFormat="1" ht="37.5" customHeight="1" x14ac:dyDescent="0.2">
      <c r="A1" s="7" t="s">
        <v>57</v>
      </c>
      <c r="B1" s="5"/>
      <c r="C1" s="8"/>
      <c r="D1" s="8"/>
      <c r="E1" s="8"/>
      <c r="F1" s="9"/>
      <c r="G1" s="24"/>
      <c r="H1" s="9"/>
      <c r="I1" s="24"/>
      <c r="J1" s="24"/>
      <c r="K1" s="13"/>
    </row>
    <row r="2" spans="1:11" s="1" customFormat="1" x14ac:dyDescent="0.2">
      <c r="A2" s="7"/>
      <c r="B2" s="5"/>
      <c r="C2" s="8"/>
      <c r="D2" s="7"/>
      <c r="E2" s="7"/>
      <c r="F2" s="17" t="s">
        <v>0</v>
      </c>
      <c r="G2" s="25"/>
      <c r="H2" s="18"/>
      <c r="I2" s="39">
        <f>SUM(I7:I30)</f>
        <v>0</v>
      </c>
      <c r="J2" s="39"/>
      <c r="K2" s="39"/>
    </row>
    <row r="3" spans="1:11" s="1" customFormat="1" x14ac:dyDescent="0.2">
      <c r="A3" s="7"/>
      <c r="B3" s="5"/>
      <c r="C3" s="8"/>
      <c r="D3" s="7"/>
      <c r="E3" s="7"/>
      <c r="F3" s="19" t="s">
        <v>1</v>
      </c>
      <c r="G3" s="26"/>
      <c r="H3" s="20"/>
      <c r="I3" s="76">
        <f>I2*0.21</f>
        <v>0</v>
      </c>
      <c r="J3" s="76"/>
      <c r="K3" s="76"/>
    </row>
    <row r="4" spans="1:11" s="1" customFormat="1" x14ac:dyDescent="0.2">
      <c r="A4" s="7"/>
      <c r="B4" s="5"/>
      <c r="C4" s="8"/>
      <c r="D4" s="7"/>
      <c r="E4" s="7"/>
      <c r="F4" s="21" t="s">
        <v>9</v>
      </c>
      <c r="G4" s="27"/>
      <c r="H4" s="22"/>
      <c r="I4" s="77">
        <f>I2+I3</f>
        <v>0</v>
      </c>
      <c r="J4" s="77"/>
      <c r="K4" s="77"/>
    </row>
    <row r="5" spans="1:11" s="1" customFormat="1" x14ac:dyDescent="0.2">
      <c r="A5" s="7"/>
      <c r="B5" s="5"/>
      <c r="C5" s="8"/>
      <c r="D5" s="7"/>
      <c r="E5" s="7"/>
      <c r="F5" s="19"/>
      <c r="G5" s="26"/>
      <c r="H5" s="20"/>
      <c r="I5" s="32"/>
      <c r="J5" s="32"/>
      <c r="K5" s="32"/>
    </row>
    <row r="6" spans="1:11" s="1" customFormat="1" ht="29" x14ac:dyDescent="0.2">
      <c r="A6" s="7"/>
      <c r="B6" s="16" t="s">
        <v>4</v>
      </c>
      <c r="C6" s="16"/>
      <c r="D6" s="16" t="s">
        <v>5</v>
      </c>
      <c r="E6" s="16"/>
      <c r="F6" s="16" t="s">
        <v>2</v>
      </c>
      <c r="G6" s="28" t="s">
        <v>6</v>
      </c>
      <c r="H6" s="16" t="s">
        <v>3</v>
      </c>
      <c r="I6" s="28" t="s">
        <v>8</v>
      </c>
      <c r="J6" s="28" t="s">
        <v>7</v>
      </c>
      <c r="K6" s="23"/>
    </row>
    <row r="7" spans="1:11" ht="20" customHeight="1" x14ac:dyDescent="0.15">
      <c r="A7" s="15" t="s">
        <v>10</v>
      </c>
      <c r="B7" s="10" t="s">
        <v>36</v>
      </c>
      <c r="C7" s="11"/>
      <c r="D7" s="11"/>
      <c r="E7" s="11"/>
      <c r="F7" s="12"/>
      <c r="G7" s="30"/>
      <c r="H7" s="12"/>
      <c r="I7" s="30"/>
      <c r="J7" s="29"/>
      <c r="K7" s="33">
        <f>J8</f>
        <v>0</v>
      </c>
    </row>
    <row r="8" spans="1:11" ht="124.25" customHeight="1" x14ac:dyDescent="0.15">
      <c r="A8" s="15"/>
      <c r="B8" s="10"/>
      <c r="C8" s="11"/>
      <c r="D8" s="40" t="s">
        <v>72</v>
      </c>
      <c r="E8" s="51" t="e" vm="1">
        <v>#VALUE!</v>
      </c>
      <c r="F8" s="12">
        <v>1</v>
      </c>
      <c r="G8" s="88"/>
      <c r="H8" s="12" t="s">
        <v>11</v>
      </c>
      <c r="I8" s="30">
        <f>F8*G8</f>
        <v>0</v>
      </c>
      <c r="J8" s="29">
        <f>I8*1.21</f>
        <v>0</v>
      </c>
      <c r="K8" s="33"/>
    </row>
    <row r="9" spans="1:11" x14ac:dyDescent="0.15">
      <c r="A9" s="15" t="s">
        <v>12</v>
      </c>
      <c r="B9" s="10" t="s">
        <v>103</v>
      </c>
      <c r="C9" s="11"/>
      <c r="D9" s="11"/>
      <c r="E9" s="11"/>
      <c r="F9" s="12"/>
      <c r="G9" s="30"/>
      <c r="H9" s="12"/>
      <c r="I9" s="30"/>
      <c r="J9" s="29"/>
      <c r="K9" s="33">
        <f>J10</f>
        <v>0</v>
      </c>
    </row>
    <row r="10" spans="1:11" ht="100" customHeight="1" x14ac:dyDescent="0.15">
      <c r="A10" s="15"/>
      <c r="B10" s="10"/>
      <c r="C10" s="11"/>
      <c r="D10" s="40" t="s">
        <v>102</v>
      </c>
      <c r="E10" s="49" t="e" vm="10">
        <v>#VALUE!</v>
      </c>
      <c r="F10" s="12">
        <v>30</v>
      </c>
      <c r="G10" s="88"/>
      <c r="H10" s="12" t="s">
        <v>11</v>
      </c>
      <c r="I10" s="30">
        <f>F10*G10</f>
        <v>0</v>
      </c>
      <c r="J10" s="29">
        <f>I10*1.21</f>
        <v>0</v>
      </c>
      <c r="K10" s="33"/>
    </row>
    <row r="11" spans="1:11" x14ac:dyDescent="0.15">
      <c r="A11" s="15" t="s">
        <v>13</v>
      </c>
      <c r="B11" s="10" t="s">
        <v>14</v>
      </c>
      <c r="C11" s="11"/>
      <c r="D11" s="11"/>
      <c r="E11" s="11"/>
      <c r="F11" s="12"/>
      <c r="G11" s="30"/>
      <c r="H11" s="12"/>
      <c r="I11" s="30"/>
      <c r="J11" s="29"/>
      <c r="K11" s="33">
        <f>J12</f>
        <v>0</v>
      </c>
    </row>
    <row r="12" spans="1:11" ht="100" customHeight="1" x14ac:dyDescent="0.15">
      <c r="A12" s="15"/>
      <c r="B12" s="10"/>
      <c r="C12" s="11"/>
      <c r="D12" s="40" t="s">
        <v>68</v>
      </c>
      <c r="E12" s="49" t="e" vm="11">
        <v>#VALUE!</v>
      </c>
      <c r="F12" s="12">
        <v>1</v>
      </c>
      <c r="G12" s="88"/>
      <c r="H12" s="12" t="s">
        <v>11</v>
      </c>
      <c r="I12" s="30">
        <f>F12*G12</f>
        <v>0</v>
      </c>
      <c r="J12" s="29">
        <f>I12*1.21</f>
        <v>0</v>
      </c>
      <c r="K12" s="33"/>
    </row>
    <row r="13" spans="1:11" x14ac:dyDescent="0.15">
      <c r="A13" s="15" t="s">
        <v>15</v>
      </c>
      <c r="B13" s="10" t="s">
        <v>19</v>
      </c>
      <c r="C13" s="11"/>
      <c r="D13" s="11"/>
      <c r="E13" s="11"/>
      <c r="F13" s="12"/>
      <c r="G13" s="30"/>
      <c r="H13" s="12"/>
      <c r="I13" s="30"/>
      <c r="J13" s="29"/>
      <c r="K13" s="33">
        <f>J14</f>
        <v>0</v>
      </c>
    </row>
    <row r="14" spans="1:11" ht="100" customHeight="1" x14ac:dyDescent="0.15">
      <c r="A14" s="15"/>
      <c r="B14" s="10"/>
      <c r="C14" s="11"/>
      <c r="D14" s="40" t="s">
        <v>65</v>
      </c>
      <c r="E14" s="49" t="e" vm="4">
        <v>#VALUE!</v>
      </c>
      <c r="F14" s="12">
        <v>30</v>
      </c>
      <c r="G14" s="88"/>
      <c r="H14" s="12" t="s">
        <v>11</v>
      </c>
      <c r="I14" s="30">
        <f>F14*G14</f>
        <v>0</v>
      </c>
      <c r="J14" s="29">
        <f>I14*1.21</f>
        <v>0</v>
      </c>
      <c r="K14" s="33"/>
    </row>
    <row r="15" spans="1:11" ht="19.5" customHeight="1" x14ac:dyDescent="0.15">
      <c r="A15" s="15" t="s">
        <v>16</v>
      </c>
      <c r="B15" s="10" t="s">
        <v>105</v>
      </c>
      <c r="C15" s="11"/>
      <c r="D15" s="11"/>
      <c r="E15" s="11"/>
      <c r="F15" s="12"/>
      <c r="G15" s="30"/>
      <c r="H15" s="12"/>
      <c r="I15" s="30"/>
      <c r="J15" s="29"/>
      <c r="K15" s="33">
        <f>J16</f>
        <v>0</v>
      </c>
    </row>
    <row r="16" spans="1:11" ht="100" customHeight="1" x14ac:dyDescent="0.15">
      <c r="A16" s="15"/>
      <c r="B16" s="10"/>
      <c r="C16" s="11"/>
      <c r="D16" s="40" t="s">
        <v>77</v>
      </c>
      <c r="E16" s="51" t="e" vm="7">
        <v>#VALUE!</v>
      </c>
      <c r="F16" s="12">
        <v>3</v>
      </c>
      <c r="G16" s="88"/>
      <c r="H16" s="12" t="s">
        <v>11</v>
      </c>
      <c r="I16" s="30">
        <f>F16*G16</f>
        <v>0</v>
      </c>
      <c r="J16" s="29">
        <f>I16*1.21</f>
        <v>0</v>
      </c>
      <c r="K16" s="33"/>
    </row>
    <row r="17" spans="1:11" ht="19.5" customHeight="1" x14ac:dyDescent="0.15">
      <c r="A17" s="15" t="s">
        <v>23</v>
      </c>
      <c r="B17" s="10" t="s">
        <v>106</v>
      </c>
      <c r="C17" s="11"/>
      <c r="D17" s="11"/>
      <c r="E17" s="11"/>
      <c r="F17" s="12"/>
      <c r="G17" s="30"/>
      <c r="H17" s="12"/>
      <c r="I17" s="30"/>
      <c r="J17" s="29"/>
      <c r="K17" s="33">
        <f>J18</f>
        <v>0</v>
      </c>
    </row>
    <row r="18" spans="1:11" ht="100" customHeight="1" x14ac:dyDescent="0.15">
      <c r="A18" s="15"/>
      <c r="B18" s="10"/>
      <c r="C18" s="11"/>
      <c r="D18" s="40" t="s">
        <v>107</v>
      </c>
      <c r="E18" s="51" t="e" vm="7">
        <v>#VALUE!</v>
      </c>
      <c r="F18" s="12">
        <v>3</v>
      </c>
      <c r="G18" s="88"/>
      <c r="H18" s="12" t="s">
        <v>11</v>
      </c>
      <c r="I18" s="30">
        <f>F18*G18</f>
        <v>0</v>
      </c>
      <c r="J18" s="29">
        <f>I18*1.21</f>
        <v>0</v>
      </c>
      <c r="K18" s="33"/>
    </row>
    <row r="19" spans="1:11" ht="19.5" customHeight="1" x14ac:dyDescent="0.15">
      <c r="A19" s="15" t="s">
        <v>24</v>
      </c>
      <c r="B19" s="10" t="s">
        <v>104</v>
      </c>
      <c r="C19" s="11"/>
      <c r="D19" s="11"/>
      <c r="E19" s="11"/>
      <c r="F19" s="12"/>
      <c r="G19" s="30"/>
      <c r="H19" s="12"/>
      <c r="I19" s="30"/>
      <c r="J19" s="29"/>
      <c r="K19" s="33">
        <f>J20</f>
        <v>0</v>
      </c>
    </row>
    <row r="20" spans="1:11" ht="100" customHeight="1" x14ac:dyDescent="0.15">
      <c r="A20" s="15"/>
      <c r="B20" s="10"/>
      <c r="C20" s="11"/>
      <c r="D20" s="40" t="s">
        <v>66</v>
      </c>
      <c r="E20" s="49" t="e" vm="5">
        <v>#VALUE!</v>
      </c>
      <c r="F20" s="12">
        <v>3</v>
      </c>
      <c r="G20" s="88"/>
      <c r="H20" s="12" t="s">
        <v>11</v>
      </c>
      <c r="I20" s="30">
        <f>F20*G20</f>
        <v>0</v>
      </c>
      <c r="J20" s="29">
        <f>I20*1.21</f>
        <v>0</v>
      </c>
      <c r="K20" s="33"/>
    </row>
    <row r="21" spans="1:11" ht="19.5" customHeight="1" x14ac:dyDescent="0.15">
      <c r="A21" s="15" t="s">
        <v>25</v>
      </c>
      <c r="B21" s="10" t="s">
        <v>86</v>
      </c>
      <c r="C21" s="11"/>
      <c r="D21" s="11"/>
      <c r="E21" s="11"/>
      <c r="F21" s="12"/>
      <c r="G21" s="30"/>
      <c r="H21" s="12"/>
      <c r="I21" s="30"/>
      <c r="J21" s="29"/>
      <c r="K21" s="33">
        <f>J22</f>
        <v>0</v>
      </c>
    </row>
    <row r="22" spans="1:11" ht="112.25" customHeight="1" x14ac:dyDescent="0.15">
      <c r="A22" s="15"/>
      <c r="B22" s="46"/>
      <c r="C22" s="11"/>
      <c r="D22" s="40" t="s">
        <v>87</v>
      </c>
      <c r="E22" s="51" t="e" vm="9">
        <v>#VALUE!</v>
      </c>
      <c r="F22" s="12">
        <v>2</v>
      </c>
      <c r="G22" s="88"/>
      <c r="H22" s="12" t="s">
        <v>11</v>
      </c>
      <c r="I22" s="30">
        <f>F22*G22</f>
        <v>0</v>
      </c>
      <c r="J22" s="29">
        <f>I22*1.21</f>
        <v>0</v>
      </c>
      <c r="K22" s="33"/>
    </row>
    <row r="23" spans="1:11" ht="20" customHeight="1" x14ac:dyDescent="0.15">
      <c r="A23" s="15" t="s">
        <v>20</v>
      </c>
      <c r="B23" s="10" t="s">
        <v>61</v>
      </c>
      <c r="C23" s="11"/>
      <c r="D23" s="11"/>
      <c r="E23" s="11"/>
      <c r="F23" s="12"/>
      <c r="G23" s="30"/>
      <c r="H23" s="12"/>
      <c r="I23" s="30"/>
      <c r="J23" s="29"/>
      <c r="K23" s="33">
        <f>J24</f>
        <v>0</v>
      </c>
    </row>
    <row r="24" spans="1:11" ht="34.5" customHeight="1" x14ac:dyDescent="0.15">
      <c r="A24" s="15"/>
      <c r="B24" s="10"/>
      <c r="C24" s="11"/>
      <c r="D24" s="58" t="s">
        <v>83</v>
      </c>
      <c r="E24" s="11"/>
      <c r="F24" s="12">
        <v>1</v>
      </c>
      <c r="G24" s="88"/>
      <c r="H24" s="12" t="s">
        <v>11</v>
      </c>
      <c r="I24" s="30">
        <f>F24*G24</f>
        <v>0</v>
      </c>
      <c r="J24" s="29">
        <f>I24*1.21</f>
        <v>0</v>
      </c>
      <c r="K24" s="33"/>
    </row>
    <row r="25" spans="1:11" ht="20" customHeight="1" x14ac:dyDescent="0.15">
      <c r="A25" s="15" t="s">
        <v>21</v>
      </c>
      <c r="B25" s="10" t="s">
        <v>61</v>
      </c>
      <c r="C25" s="11"/>
      <c r="D25" s="11"/>
      <c r="E25" s="11"/>
      <c r="F25" s="12"/>
      <c r="G25" s="30"/>
      <c r="H25" s="12"/>
      <c r="I25" s="30"/>
      <c r="J25" s="29"/>
      <c r="K25" s="33">
        <f>J26</f>
        <v>0</v>
      </c>
    </row>
    <row r="26" spans="1:11" ht="34.5" customHeight="1" x14ac:dyDescent="0.15">
      <c r="A26" s="15"/>
      <c r="B26" s="10"/>
      <c r="C26" s="11"/>
      <c r="D26" s="58" t="s">
        <v>83</v>
      </c>
      <c r="E26" s="11"/>
      <c r="F26" s="12">
        <v>1</v>
      </c>
      <c r="G26" s="88"/>
      <c r="H26" s="12" t="s">
        <v>11</v>
      </c>
      <c r="I26" s="30">
        <f>F26*G26</f>
        <v>0</v>
      </c>
      <c r="J26" s="29">
        <f>I26*1.21</f>
        <v>0</v>
      </c>
      <c r="K26" s="33"/>
    </row>
    <row r="27" spans="1:11" ht="20" customHeight="1" x14ac:dyDescent="0.15">
      <c r="A27" s="15" t="s">
        <v>22</v>
      </c>
      <c r="B27" s="10" t="s">
        <v>123</v>
      </c>
      <c r="C27" s="11"/>
      <c r="D27" s="11"/>
      <c r="E27" s="11"/>
      <c r="F27" s="12"/>
      <c r="G27" s="30"/>
      <c r="H27" s="12"/>
      <c r="I27" s="30"/>
      <c r="J27" s="29"/>
      <c r="K27" s="33">
        <f>J28</f>
        <v>0</v>
      </c>
    </row>
    <row r="28" spans="1:11" ht="34.5" customHeight="1" x14ac:dyDescent="0.15">
      <c r="A28" s="15"/>
      <c r="B28" s="10"/>
      <c r="C28" s="11"/>
      <c r="D28" s="40" t="s">
        <v>122</v>
      </c>
      <c r="E28" s="11"/>
      <c r="F28" s="12">
        <v>30</v>
      </c>
      <c r="G28" s="88"/>
      <c r="H28" s="12" t="s">
        <v>11</v>
      </c>
      <c r="I28" s="30">
        <f>F28*G28</f>
        <v>0</v>
      </c>
      <c r="J28" s="29">
        <f>I28*1.21</f>
        <v>0</v>
      </c>
      <c r="K28" s="33"/>
    </row>
    <row r="29" spans="1:11" x14ac:dyDescent="0.15">
      <c r="A29" s="15" t="s">
        <v>35</v>
      </c>
      <c r="B29" s="10" t="s">
        <v>17</v>
      </c>
      <c r="C29" s="11"/>
      <c r="D29" s="11"/>
      <c r="E29" s="11"/>
      <c r="F29" s="12"/>
      <c r="G29" s="30"/>
      <c r="H29" s="12"/>
      <c r="I29" s="30"/>
      <c r="J29" s="29"/>
      <c r="K29" s="33">
        <f>J30</f>
        <v>0</v>
      </c>
    </row>
    <row r="30" spans="1:11" ht="29.25" customHeight="1" x14ac:dyDescent="0.15">
      <c r="A30" s="15"/>
      <c r="B30" s="10"/>
      <c r="C30" s="11"/>
      <c r="D30" s="11" t="s">
        <v>18</v>
      </c>
      <c r="E30" s="11"/>
      <c r="F30" s="12">
        <v>1</v>
      </c>
      <c r="G30" s="88"/>
      <c r="H30" s="12" t="s">
        <v>11</v>
      </c>
      <c r="I30" s="30">
        <f>F30*G30</f>
        <v>0</v>
      </c>
      <c r="J30" s="29">
        <f>I30*1.21</f>
        <v>0</v>
      </c>
      <c r="K30" s="33"/>
    </row>
    <row r="32" spans="1:11" x14ac:dyDescent="0.15">
      <c r="D32" s="89" t="s">
        <v>32</v>
      </c>
      <c r="E32" s="87"/>
    </row>
  </sheetData>
  <sheetProtection sheet="1" objects="1" scenarios="1"/>
  <mergeCells count="2">
    <mergeCell ref="I3:K3"/>
    <mergeCell ref="I4:K4"/>
  </mergeCells>
  <conditionalFormatting sqref="A7:K30">
    <cfRule type="expression" dxfId="13" priority="1">
      <formula>#REF!=0</formula>
    </cfRule>
    <cfRule type="cellIs" dxfId="12" priority="2" operator="equal">
      <formula>0</formula>
    </cfRule>
  </conditionalFormatting>
  <pageMargins left="0.47244094488188981" right="0.23622047244094491" top="0" bottom="0" header="0.31496062992125984" footer="0.31496062992125984"/>
  <pageSetup paperSize="9"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3F3-145C-48F8-BBA3-490B72532993}">
  <sheetPr>
    <pageSetUpPr fitToPage="1"/>
  </sheetPr>
  <dimension ref="A1:K24"/>
  <sheetViews>
    <sheetView topLeftCell="B8" zoomScale="90" zoomScaleNormal="90" workbookViewId="0">
      <selection activeCell="O21" sqref="O21"/>
    </sheetView>
  </sheetViews>
  <sheetFormatPr baseColWidth="10" defaultColWidth="9.1640625" defaultRowHeight="20" x14ac:dyDescent="0.15"/>
  <cols>
    <col min="1" max="1" width="5.6640625" style="7" customWidth="1"/>
    <col min="2" max="2" width="10.33203125" style="6" customWidth="1"/>
    <col min="3" max="3" width="3.5" style="2" customWidth="1"/>
    <col min="4" max="4" width="50.83203125" style="2" customWidth="1"/>
    <col min="5" max="5" width="25.83203125" style="2" customWidth="1"/>
    <col min="6" max="6" width="9.1640625" style="3"/>
    <col min="7" max="7" width="12.5" style="31" customWidth="1"/>
    <col min="8" max="8" width="7.1640625" style="3" customWidth="1"/>
    <col min="9" max="9" width="24.1640625" style="31" customWidth="1"/>
    <col min="10" max="10" width="12.5" style="31" customWidth="1"/>
    <col min="11" max="11" width="26.6640625" style="14" bestFit="1" customWidth="1"/>
    <col min="12" max="12" width="11.5" style="4" bestFit="1" customWidth="1"/>
    <col min="13" max="16384" width="9.1640625" style="4"/>
  </cols>
  <sheetData>
    <row r="1" spans="1:11" s="1" customFormat="1" ht="37.5" customHeight="1" x14ac:dyDescent="0.2">
      <c r="A1" s="7" t="s">
        <v>60</v>
      </c>
      <c r="B1" s="5"/>
      <c r="C1" s="8"/>
      <c r="D1" s="8"/>
      <c r="E1" s="8"/>
      <c r="F1" s="9"/>
      <c r="G1" s="24"/>
      <c r="H1" s="9"/>
      <c r="I1" s="24"/>
      <c r="J1" s="24"/>
      <c r="K1" s="13"/>
    </row>
    <row r="2" spans="1:11" s="1" customFormat="1" x14ac:dyDescent="0.2">
      <c r="A2" s="7"/>
      <c r="B2" s="5"/>
      <c r="C2" s="8"/>
      <c r="D2" s="7"/>
      <c r="E2" s="7"/>
      <c r="F2" s="17" t="s">
        <v>0</v>
      </c>
      <c r="G2" s="25"/>
      <c r="H2" s="18"/>
      <c r="I2" s="39">
        <f>SUM(I7:I22)</f>
        <v>0</v>
      </c>
      <c r="J2" s="39"/>
      <c r="K2" s="39"/>
    </row>
    <row r="3" spans="1:11" s="1" customFormat="1" x14ac:dyDescent="0.2">
      <c r="A3" s="7"/>
      <c r="B3" s="5"/>
      <c r="C3" s="8"/>
      <c r="D3" s="7"/>
      <c r="E3" s="7"/>
      <c r="F3" s="19" t="s">
        <v>1</v>
      </c>
      <c r="G3" s="26"/>
      <c r="H3" s="20"/>
      <c r="I3" s="76">
        <f>I2*0.21</f>
        <v>0</v>
      </c>
      <c r="J3" s="76"/>
      <c r="K3" s="76"/>
    </row>
    <row r="4" spans="1:11" s="1" customFormat="1" x14ac:dyDescent="0.2">
      <c r="A4" s="7"/>
      <c r="B4" s="5"/>
      <c r="C4" s="8"/>
      <c r="D4" s="7"/>
      <c r="E4" s="7"/>
      <c r="F4" s="21" t="s">
        <v>9</v>
      </c>
      <c r="G4" s="27"/>
      <c r="H4" s="22"/>
      <c r="I4" s="77">
        <f>I2+I3</f>
        <v>0</v>
      </c>
      <c r="J4" s="77"/>
      <c r="K4" s="77"/>
    </row>
    <row r="5" spans="1:11" s="1" customFormat="1" x14ac:dyDescent="0.2">
      <c r="A5" s="7"/>
      <c r="B5" s="5"/>
      <c r="C5" s="8"/>
      <c r="D5" s="7"/>
      <c r="E5" s="7"/>
      <c r="F5" s="19"/>
      <c r="G5" s="26"/>
      <c r="H5" s="20"/>
      <c r="I5" s="32"/>
      <c r="J5" s="32"/>
      <c r="K5" s="32"/>
    </row>
    <row r="6" spans="1:11" s="1" customFormat="1" ht="29" x14ac:dyDescent="0.2">
      <c r="A6" s="7"/>
      <c r="B6" s="16" t="s">
        <v>4</v>
      </c>
      <c r="C6" s="16"/>
      <c r="D6" s="16" t="s">
        <v>5</v>
      </c>
      <c r="E6" s="16"/>
      <c r="F6" s="16" t="s">
        <v>2</v>
      </c>
      <c r="G6" s="28" t="s">
        <v>6</v>
      </c>
      <c r="H6" s="16" t="s">
        <v>3</v>
      </c>
      <c r="I6" s="28" t="s">
        <v>8</v>
      </c>
      <c r="J6" s="28" t="s">
        <v>7</v>
      </c>
      <c r="K6" s="23"/>
    </row>
    <row r="7" spans="1:11" ht="20" customHeight="1" x14ac:dyDescent="0.15">
      <c r="A7" s="15" t="s">
        <v>10</v>
      </c>
      <c r="B7" s="10" t="s">
        <v>36</v>
      </c>
      <c r="C7" s="11"/>
      <c r="D7" s="11"/>
      <c r="E7" s="11"/>
      <c r="F7" s="12"/>
      <c r="G7" s="30"/>
      <c r="H7" s="12"/>
      <c r="I7" s="30"/>
      <c r="J7" s="29"/>
      <c r="K7" s="33">
        <f>J8</f>
        <v>0</v>
      </c>
    </row>
    <row r="8" spans="1:11" ht="122.5" customHeight="1" x14ac:dyDescent="0.15">
      <c r="A8" s="15"/>
      <c r="B8" s="10"/>
      <c r="C8" s="11"/>
      <c r="D8" s="40" t="s">
        <v>72</v>
      </c>
      <c r="E8" s="51" t="e" vm="1">
        <v>#VALUE!</v>
      </c>
      <c r="F8" s="12">
        <v>1</v>
      </c>
      <c r="G8" s="88"/>
      <c r="H8" s="12" t="s">
        <v>11</v>
      </c>
      <c r="I8" s="30">
        <f>F8*G8</f>
        <v>0</v>
      </c>
      <c r="J8" s="29">
        <f>I8*1.21</f>
        <v>0</v>
      </c>
      <c r="K8" s="33"/>
    </row>
    <row r="9" spans="1:11" x14ac:dyDescent="0.15">
      <c r="A9" s="15" t="s">
        <v>12</v>
      </c>
      <c r="B9" s="10" t="s">
        <v>70</v>
      </c>
      <c r="C9" s="11"/>
      <c r="D9" s="53"/>
      <c r="E9" s="53"/>
      <c r="F9" s="12"/>
      <c r="G9" s="30"/>
      <c r="H9" s="12"/>
      <c r="I9" s="30"/>
      <c r="J9" s="29"/>
      <c r="K9" s="33">
        <f>J10</f>
        <v>0</v>
      </c>
    </row>
    <row r="10" spans="1:11" ht="100" customHeight="1" x14ac:dyDescent="0.15">
      <c r="A10" s="15"/>
      <c r="B10" s="10"/>
      <c r="C10" s="11"/>
      <c r="D10" s="56" t="s">
        <v>69</v>
      </c>
      <c r="E10" s="49" t="e" vm="10">
        <v>#VALUE!</v>
      </c>
      <c r="F10" s="55">
        <v>32</v>
      </c>
      <c r="G10" s="88"/>
      <c r="H10" s="12" t="s">
        <v>11</v>
      </c>
      <c r="I10" s="30">
        <f>F10*G10</f>
        <v>0</v>
      </c>
      <c r="J10" s="29">
        <f>I10*1.21</f>
        <v>0</v>
      </c>
      <c r="K10" s="33"/>
    </row>
    <row r="11" spans="1:11" x14ac:dyDescent="0.15">
      <c r="A11" s="15" t="s">
        <v>13</v>
      </c>
      <c r="B11" s="10" t="s">
        <v>14</v>
      </c>
      <c r="C11" s="11"/>
      <c r="D11" s="11"/>
      <c r="E11" s="11"/>
      <c r="F11" s="12"/>
      <c r="G11" s="86"/>
      <c r="H11" s="12"/>
      <c r="I11" s="30"/>
      <c r="J11" s="29"/>
      <c r="K11" s="33">
        <f>J12</f>
        <v>0</v>
      </c>
    </row>
    <row r="12" spans="1:11" ht="100" customHeight="1" x14ac:dyDescent="0.15">
      <c r="A12" s="15"/>
      <c r="B12" s="10"/>
      <c r="C12" s="11"/>
      <c r="D12" s="40" t="s">
        <v>68</v>
      </c>
      <c r="E12" s="49" t="e" vm="11">
        <v>#VALUE!</v>
      </c>
      <c r="F12" s="12">
        <v>1</v>
      </c>
      <c r="G12" s="88"/>
      <c r="H12" s="12" t="s">
        <v>11</v>
      </c>
      <c r="I12" s="30">
        <f>F12*G12</f>
        <v>0</v>
      </c>
      <c r="J12" s="29">
        <f>I12*1.21</f>
        <v>0</v>
      </c>
      <c r="K12" s="33"/>
    </row>
    <row r="13" spans="1:11" x14ac:dyDescent="0.15">
      <c r="A13" s="15" t="s">
        <v>15</v>
      </c>
      <c r="B13" s="10" t="s">
        <v>19</v>
      </c>
      <c r="C13" s="11"/>
      <c r="D13" s="11"/>
      <c r="E13" s="11"/>
      <c r="F13" s="12"/>
      <c r="G13" s="30"/>
      <c r="H13" s="12"/>
      <c r="I13" s="30"/>
      <c r="J13" s="29"/>
      <c r="K13" s="33">
        <f>J14</f>
        <v>0</v>
      </c>
    </row>
    <row r="14" spans="1:11" ht="100" customHeight="1" x14ac:dyDescent="0.15">
      <c r="A14" s="15"/>
      <c r="B14" s="10"/>
      <c r="C14" s="11"/>
      <c r="D14" s="40" t="s">
        <v>65</v>
      </c>
      <c r="E14" s="49" t="e" vm="4">
        <v>#VALUE!</v>
      </c>
      <c r="F14" s="55">
        <v>32</v>
      </c>
      <c r="G14" s="88"/>
      <c r="H14" s="12" t="s">
        <v>11</v>
      </c>
      <c r="I14" s="30">
        <f>F14*G14</f>
        <v>0</v>
      </c>
      <c r="J14" s="29">
        <f>I14*1.21</f>
        <v>0</v>
      </c>
      <c r="K14" s="33"/>
    </row>
    <row r="15" spans="1:11" ht="19.5" customHeight="1" x14ac:dyDescent="0.15">
      <c r="A15" s="15" t="s">
        <v>16</v>
      </c>
      <c r="B15" s="10" t="s">
        <v>92</v>
      </c>
      <c r="C15" s="11"/>
      <c r="D15" s="11"/>
      <c r="E15" s="11"/>
      <c r="F15" s="12"/>
      <c r="G15" s="30"/>
      <c r="H15" s="12"/>
      <c r="I15" s="30"/>
      <c r="J15" s="29"/>
      <c r="K15" s="33">
        <f>J16</f>
        <v>0</v>
      </c>
    </row>
    <row r="16" spans="1:11" ht="112.25" customHeight="1" x14ac:dyDescent="0.15">
      <c r="A16" s="15"/>
      <c r="B16" s="10"/>
      <c r="C16" s="11"/>
      <c r="D16" s="40" t="s">
        <v>87</v>
      </c>
      <c r="E16" s="51" t="e" vm="9">
        <v>#VALUE!</v>
      </c>
      <c r="F16" s="12">
        <v>4</v>
      </c>
      <c r="G16" s="88"/>
      <c r="H16" s="12" t="s">
        <v>11</v>
      </c>
      <c r="I16" s="30">
        <f>F16*G16</f>
        <v>0</v>
      </c>
      <c r="J16" s="29">
        <f>I16*1.21</f>
        <v>0</v>
      </c>
      <c r="K16" s="33"/>
    </row>
    <row r="17" spans="1:11" ht="20" customHeight="1" x14ac:dyDescent="0.15">
      <c r="A17" s="15" t="s">
        <v>23</v>
      </c>
      <c r="B17" s="10" t="s">
        <v>61</v>
      </c>
      <c r="C17" s="11"/>
      <c r="D17" s="11"/>
      <c r="E17" s="11"/>
      <c r="F17" s="12"/>
      <c r="G17" s="30"/>
      <c r="H17" s="12"/>
      <c r="I17" s="30"/>
      <c r="J17" s="29"/>
      <c r="K17" s="33">
        <f>J18</f>
        <v>0</v>
      </c>
    </row>
    <row r="18" spans="1:11" ht="45.5" customHeight="1" x14ac:dyDescent="0.15">
      <c r="A18" s="15"/>
      <c r="B18" s="10"/>
      <c r="C18" s="11"/>
      <c r="D18" s="58" t="s">
        <v>83</v>
      </c>
      <c r="E18" s="11"/>
      <c r="F18" s="12">
        <v>2</v>
      </c>
      <c r="G18" s="88"/>
      <c r="H18" s="12" t="s">
        <v>11</v>
      </c>
      <c r="I18" s="30">
        <f>F18*G18</f>
        <v>0</v>
      </c>
      <c r="J18" s="29">
        <f>I18*1.21</f>
        <v>0</v>
      </c>
      <c r="K18" s="33"/>
    </row>
    <row r="19" spans="1:11" ht="20" customHeight="1" x14ac:dyDescent="0.15">
      <c r="A19" s="15" t="s">
        <v>24</v>
      </c>
      <c r="B19" s="10" t="s">
        <v>88</v>
      </c>
      <c r="C19" s="11"/>
      <c r="D19" s="62"/>
      <c r="E19" s="11"/>
      <c r="F19" s="12"/>
      <c r="G19" s="30"/>
      <c r="H19" s="12"/>
      <c r="I19" s="30"/>
      <c r="J19" s="29"/>
      <c r="K19" s="33">
        <f>J20</f>
        <v>0</v>
      </c>
    </row>
    <row r="20" spans="1:11" ht="46.25" customHeight="1" x14ac:dyDescent="0.15">
      <c r="A20" s="15"/>
      <c r="B20" s="10"/>
      <c r="C20" s="11"/>
      <c r="D20" s="40" t="s">
        <v>89</v>
      </c>
      <c r="E20" s="40"/>
      <c r="F20" s="55">
        <v>47</v>
      </c>
      <c r="G20" s="88"/>
      <c r="H20" s="12" t="s">
        <v>11</v>
      </c>
      <c r="I20" s="30">
        <f>F20*G20</f>
        <v>0</v>
      </c>
      <c r="J20" s="29">
        <f>I20*1.21</f>
        <v>0</v>
      </c>
      <c r="K20" s="33"/>
    </row>
    <row r="21" spans="1:11" x14ac:dyDescent="0.15">
      <c r="A21" s="15" t="s">
        <v>25</v>
      </c>
      <c r="B21" s="10" t="s">
        <v>17</v>
      </c>
      <c r="C21" s="11"/>
      <c r="D21" s="11"/>
      <c r="E21" s="11"/>
      <c r="F21" s="12"/>
      <c r="G21" s="30"/>
      <c r="H21" s="12"/>
      <c r="I21" s="30"/>
      <c r="J21" s="29"/>
      <c r="K21" s="33">
        <f>J22</f>
        <v>0</v>
      </c>
    </row>
    <row r="22" spans="1:11" ht="29.25" customHeight="1" x14ac:dyDescent="0.15">
      <c r="A22" s="15"/>
      <c r="B22" s="10"/>
      <c r="C22" s="11"/>
      <c r="D22" s="11" t="s">
        <v>18</v>
      </c>
      <c r="E22" s="11"/>
      <c r="F22" s="12">
        <v>1</v>
      </c>
      <c r="G22" s="88"/>
      <c r="H22" s="12" t="s">
        <v>11</v>
      </c>
      <c r="I22" s="30">
        <f>F22*G22</f>
        <v>0</v>
      </c>
      <c r="J22" s="29">
        <f>I22*1.21</f>
        <v>0</v>
      </c>
      <c r="K22" s="33"/>
    </row>
    <row r="24" spans="1:11" x14ac:dyDescent="0.15">
      <c r="D24" s="89" t="s">
        <v>32</v>
      </c>
      <c r="E24" s="89"/>
    </row>
  </sheetData>
  <sheetProtection sheet="1" objects="1" scenarios="1"/>
  <mergeCells count="2">
    <mergeCell ref="I3:K3"/>
    <mergeCell ref="I4:K4"/>
  </mergeCells>
  <conditionalFormatting sqref="A7:K22">
    <cfRule type="expression" dxfId="11" priority="1">
      <formula>#REF!=0</formula>
    </cfRule>
    <cfRule type="cellIs" dxfId="10" priority="2" operator="equal">
      <formula>0</formula>
    </cfRule>
  </conditionalFormatting>
  <pageMargins left="0.47244094488188981" right="0.23622047244094491" top="0" bottom="0" header="0.31496062992125984" footer="0.31496062992125984"/>
  <pageSetup paperSize="9"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1C3F-862E-4288-B69B-730C89505973}">
  <sheetPr>
    <pageSetUpPr fitToPage="1"/>
  </sheetPr>
  <dimension ref="A1:K27"/>
  <sheetViews>
    <sheetView topLeftCell="A9" zoomScale="90" zoomScaleNormal="90" workbookViewId="0">
      <selection activeCell="K38" sqref="K38"/>
    </sheetView>
  </sheetViews>
  <sheetFormatPr baseColWidth="10" defaultColWidth="9.1640625" defaultRowHeight="20" x14ac:dyDescent="0.15"/>
  <cols>
    <col min="1" max="1" width="5.6640625" style="7" customWidth="1"/>
    <col min="2" max="2" width="10.33203125" style="6" customWidth="1"/>
    <col min="3" max="3" width="3.5" style="2" customWidth="1"/>
    <col min="4" max="4" width="50.83203125" style="2" customWidth="1"/>
    <col min="5" max="5" width="25.83203125" style="2" customWidth="1"/>
    <col min="6" max="6" width="9.1640625" style="3"/>
    <col min="7" max="7" width="12.5" style="31" customWidth="1"/>
    <col min="8" max="8" width="7.1640625" style="3" customWidth="1"/>
    <col min="9" max="9" width="22.6640625" style="31" customWidth="1"/>
    <col min="10" max="10" width="12.5" style="31" customWidth="1"/>
    <col min="11" max="11" width="26.6640625" style="14" bestFit="1" customWidth="1"/>
    <col min="12" max="12" width="11.5" style="4" bestFit="1" customWidth="1"/>
    <col min="13" max="16384" width="9.1640625" style="4"/>
  </cols>
  <sheetData>
    <row r="1" spans="1:11" s="1" customFormat="1" ht="37.5" customHeight="1" x14ac:dyDescent="0.2">
      <c r="A1" s="7" t="s">
        <v>33</v>
      </c>
      <c r="B1" s="5"/>
      <c r="C1" s="8"/>
      <c r="D1" s="8"/>
      <c r="E1" s="8"/>
      <c r="F1" s="9"/>
      <c r="G1" s="24"/>
      <c r="H1" s="9"/>
      <c r="I1" s="24"/>
      <c r="J1" s="24"/>
      <c r="K1" s="13"/>
    </row>
    <row r="2" spans="1:11" s="1" customFormat="1" x14ac:dyDescent="0.2">
      <c r="A2" s="7"/>
      <c r="B2" s="5"/>
      <c r="C2" s="8"/>
      <c r="D2" s="7"/>
      <c r="E2" s="7"/>
      <c r="F2" s="17" t="s">
        <v>0</v>
      </c>
      <c r="G2" s="25"/>
      <c r="H2" s="18"/>
      <c r="I2" s="39">
        <f>SUM(I7:I18)</f>
        <v>0</v>
      </c>
      <c r="J2" s="39"/>
      <c r="K2" s="39"/>
    </row>
    <row r="3" spans="1:11" s="1" customFormat="1" x14ac:dyDescent="0.2">
      <c r="A3" s="7"/>
      <c r="B3" s="5"/>
      <c r="C3" s="8"/>
      <c r="D3" s="7"/>
      <c r="E3" s="7"/>
      <c r="F3" s="19" t="s">
        <v>1</v>
      </c>
      <c r="G3" s="26"/>
      <c r="H3" s="20"/>
      <c r="I3" s="76">
        <f>I2*0.21</f>
        <v>0</v>
      </c>
      <c r="J3" s="76"/>
      <c r="K3" s="76"/>
    </row>
    <row r="4" spans="1:11" s="1" customFormat="1" x14ac:dyDescent="0.2">
      <c r="A4" s="7"/>
      <c r="B4" s="5"/>
      <c r="C4" s="8"/>
      <c r="D4" s="7"/>
      <c r="E4" s="7"/>
      <c r="F4" s="21" t="s">
        <v>9</v>
      </c>
      <c r="G4" s="27"/>
      <c r="H4" s="22"/>
      <c r="I4" s="77">
        <f>I2+I3</f>
        <v>0</v>
      </c>
      <c r="J4" s="77"/>
      <c r="K4" s="77"/>
    </row>
    <row r="5" spans="1:11" s="1" customFormat="1" x14ac:dyDescent="0.2">
      <c r="A5" s="7"/>
      <c r="B5" s="5"/>
      <c r="C5" s="8"/>
      <c r="D5" s="7"/>
      <c r="E5" s="7"/>
      <c r="F5" s="19"/>
      <c r="G5" s="26"/>
      <c r="H5" s="20"/>
      <c r="I5" s="32"/>
      <c r="J5" s="32"/>
      <c r="K5" s="32"/>
    </row>
    <row r="6" spans="1:11" s="1" customFormat="1" ht="29" x14ac:dyDescent="0.2">
      <c r="A6" s="7"/>
      <c r="B6" s="16" t="s">
        <v>4</v>
      </c>
      <c r="C6" s="16"/>
      <c r="D6" s="16" t="s">
        <v>5</v>
      </c>
      <c r="E6" s="16"/>
      <c r="F6" s="16" t="s">
        <v>2</v>
      </c>
      <c r="G6" s="28" t="s">
        <v>6</v>
      </c>
      <c r="H6" s="16" t="s">
        <v>3</v>
      </c>
      <c r="I6" s="28" t="s">
        <v>8</v>
      </c>
      <c r="J6" s="28" t="s">
        <v>7</v>
      </c>
      <c r="K6" s="23"/>
    </row>
    <row r="7" spans="1:11" ht="20" customHeight="1" x14ac:dyDescent="0.15">
      <c r="A7" s="15" t="s">
        <v>10</v>
      </c>
      <c r="B7" s="10" t="s">
        <v>124</v>
      </c>
      <c r="C7" s="11"/>
      <c r="D7" s="11"/>
      <c r="E7" s="11"/>
      <c r="F7" s="12"/>
      <c r="G7" s="30"/>
      <c r="H7" s="12"/>
      <c r="I7" s="30"/>
      <c r="J7" s="29"/>
      <c r="K7" s="33">
        <f>J8</f>
        <v>0</v>
      </c>
    </row>
    <row r="8" spans="1:11" ht="100" customHeight="1" x14ac:dyDescent="0.15">
      <c r="A8" s="15"/>
      <c r="B8" s="10"/>
      <c r="C8" s="11"/>
      <c r="D8" s="40" t="s">
        <v>132</v>
      </c>
      <c r="E8" s="73" t="e" vm="12">
        <v>#VALUE!</v>
      </c>
      <c r="F8" s="12">
        <v>1</v>
      </c>
      <c r="G8" s="88"/>
      <c r="H8" s="12" t="s">
        <v>11</v>
      </c>
      <c r="I8" s="30">
        <f>F8*G8</f>
        <v>0</v>
      </c>
      <c r="J8" s="29">
        <f>I8*1.21</f>
        <v>0</v>
      </c>
      <c r="K8" s="33"/>
    </row>
    <row r="9" spans="1:11" x14ac:dyDescent="0.15">
      <c r="A9" s="15" t="s">
        <v>12</v>
      </c>
      <c r="B9" s="10" t="s">
        <v>14</v>
      </c>
      <c r="C9" s="11"/>
      <c r="D9" s="11"/>
      <c r="E9" s="11"/>
      <c r="F9" s="12"/>
      <c r="G9" s="30"/>
      <c r="H9" s="12"/>
      <c r="I9" s="30"/>
      <c r="J9" s="29"/>
      <c r="K9" s="33">
        <f>J10</f>
        <v>0</v>
      </c>
    </row>
    <row r="10" spans="1:11" ht="100" customHeight="1" x14ac:dyDescent="0.15">
      <c r="A10" s="15"/>
      <c r="B10" s="10"/>
      <c r="C10" s="11"/>
      <c r="D10" s="72" t="s">
        <v>131</v>
      </c>
      <c r="E10" s="74" t="e" vm="13">
        <v>#VALUE!</v>
      </c>
      <c r="F10" s="12">
        <v>10</v>
      </c>
      <c r="G10" s="88"/>
      <c r="H10" s="12" t="s">
        <v>11</v>
      </c>
      <c r="I10" s="30">
        <f>F10*G10</f>
        <v>0</v>
      </c>
      <c r="J10" s="29">
        <f>I10*1.21</f>
        <v>0</v>
      </c>
      <c r="K10" s="33"/>
    </row>
    <row r="11" spans="1:11" ht="19.5" customHeight="1" x14ac:dyDescent="0.15">
      <c r="A11" s="15" t="s">
        <v>13</v>
      </c>
      <c r="B11" s="10" t="s">
        <v>125</v>
      </c>
      <c r="C11" s="11"/>
      <c r="D11" s="11"/>
      <c r="E11" s="11"/>
      <c r="F11" s="12"/>
      <c r="G11" s="30"/>
      <c r="H11" s="12"/>
      <c r="I11" s="30"/>
      <c r="J11" s="29"/>
      <c r="K11" s="33">
        <f>J12</f>
        <v>0</v>
      </c>
    </row>
    <row r="12" spans="1:11" ht="100" customHeight="1" x14ac:dyDescent="0.15">
      <c r="A12" s="15"/>
      <c r="B12" s="10"/>
      <c r="C12" s="11"/>
      <c r="D12" s="40" t="s">
        <v>126</v>
      </c>
      <c r="E12" s="49" t="e" vm="5">
        <v>#VALUE!</v>
      </c>
      <c r="F12" s="12">
        <v>3</v>
      </c>
      <c r="G12" s="88"/>
      <c r="H12" s="12" t="s">
        <v>11</v>
      </c>
      <c r="I12" s="30">
        <f>F12*G12</f>
        <v>0</v>
      </c>
      <c r="J12" s="29">
        <f>I12*1.21</f>
        <v>0</v>
      </c>
      <c r="K12" s="33"/>
    </row>
    <row r="13" spans="1:11" ht="19.5" customHeight="1" x14ac:dyDescent="0.15">
      <c r="A13" s="15" t="s">
        <v>15</v>
      </c>
      <c r="B13" s="10" t="s">
        <v>130</v>
      </c>
      <c r="C13" s="11"/>
      <c r="D13" s="11"/>
      <c r="E13" s="11"/>
      <c r="F13" s="12"/>
      <c r="G13" s="30"/>
      <c r="H13" s="12"/>
      <c r="I13" s="30"/>
      <c r="J13" s="29"/>
      <c r="K13" s="33">
        <f>J14</f>
        <v>0</v>
      </c>
    </row>
    <row r="14" spans="1:11" ht="98" x14ac:dyDescent="0.15">
      <c r="A14" s="15"/>
      <c r="B14" s="10"/>
      <c r="C14" s="11"/>
      <c r="D14" s="40" t="s">
        <v>129</v>
      </c>
      <c r="E14" s="49" t="e" vm="14">
        <v>#VALUE!</v>
      </c>
      <c r="F14" s="12">
        <v>1</v>
      </c>
      <c r="G14" s="88"/>
      <c r="H14" s="12" t="s">
        <v>11</v>
      </c>
      <c r="I14" s="30">
        <f>F14*G14</f>
        <v>0</v>
      </c>
      <c r="J14" s="29">
        <f>I14*1.21</f>
        <v>0</v>
      </c>
      <c r="K14" s="33"/>
    </row>
    <row r="15" spans="1:11" ht="20" customHeight="1" x14ac:dyDescent="0.15">
      <c r="A15" s="15" t="s">
        <v>16</v>
      </c>
      <c r="B15" s="10" t="s">
        <v>133</v>
      </c>
      <c r="C15" s="11"/>
      <c r="D15" s="11"/>
      <c r="E15" s="11"/>
      <c r="F15" s="12"/>
      <c r="G15" s="30"/>
      <c r="H15" s="12"/>
      <c r="I15" s="30"/>
      <c r="J15" s="29"/>
      <c r="K15" s="33">
        <f>J16</f>
        <v>0</v>
      </c>
    </row>
    <row r="16" spans="1:11" ht="34.5" customHeight="1" x14ac:dyDescent="0.15">
      <c r="A16" s="15"/>
      <c r="B16" s="10"/>
      <c r="C16" s="11"/>
      <c r="D16" s="58" t="s">
        <v>83</v>
      </c>
      <c r="E16" s="58"/>
      <c r="F16" s="12">
        <v>3</v>
      </c>
      <c r="G16" s="88"/>
      <c r="H16" s="12" t="s">
        <v>11</v>
      </c>
      <c r="I16" s="30">
        <f>F16*G16</f>
        <v>0</v>
      </c>
      <c r="J16" s="29">
        <f>I16*1.21</f>
        <v>0</v>
      </c>
      <c r="K16" s="33"/>
    </row>
    <row r="17" spans="1:11" x14ac:dyDescent="0.15">
      <c r="A17" s="15" t="s">
        <v>23</v>
      </c>
      <c r="B17" s="10" t="s">
        <v>17</v>
      </c>
      <c r="C17" s="11"/>
      <c r="D17" s="11"/>
      <c r="E17" s="11"/>
      <c r="F17" s="12"/>
      <c r="G17" s="30"/>
      <c r="H17" s="12"/>
      <c r="I17" s="30"/>
      <c r="J17" s="29"/>
      <c r="K17" s="33">
        <f>J18</f>
        <v>0</v>
      </c>
    </row>
    <row r="18" spans="1:11" ht="29.25" customHeight="1" x14ac:dyDescent="0.15">
      <c r="A18" s="15"/>
      <c r="B18" s="10"/>
      <c r="C18" s="11"/>
      <c r="D18" s="11" t="s">
        <v>18</v>
      </c>
      <c r="E18" s="11"/>
      <c r="F18" s="12">
        <v>1</v>
      </c>
      <c r="G18" s="88"/>
      <c r="H18" s="12" t="s">
        <v>11</v>
      </c>
      <c r="I18" s="30">
        <f>F18*G18</f>
        <v>0</v>
      </c>
      <c r="J18" s="29">
        <f>I18*1.21</f>
        <v>0</v>
      </c>
      <c r="K18" s="33"/>
    </row>
    <row r="20" spans="1:11" x14ac:dyDescent="0.15">
      <c r="D20" s="89" t="s">
        <v>32</v>
      </c>
      <c r="E20" s="89"/>
    </row>
    <row r="22" spans="1:11" x14ac:dyDescent="0.15">
      <c r="C22" s="90"/>
      <c r="D22" s="90"/>
      <c r="E22" s="90"/>
      <c r="F22" s="91"/>
      <c r="G22" s="92"/>
      <c r="H22" s="91"/>
      <c r="I22" s="92"/>
    </row>
    <row r="23" spans="1:11" x14ac:dyDescent="0.15">
      <c r="C23" s="90"/>
      <c r="D23" s="85"/>
      <c r="E23" s="85"/>
      <c r="F23" s="91"/>
      <c r="G23" s="92"/>
      <c r="H23" s="91"/>
      <c r="I23" s="92"/>
    </row>
    <row r="24" spans="1:11" x14ac:dyDescent="0.15">
      <c r="C24" s="90"/>
      <c r="D24" s="90"/>
      <c r="E24" s="90"/>
      <c r="F24" s="91"/>
      <c r="G24" s="92"/>
      <c r="H24" s="91"/>
      <c r="I24" s="92"/>
    </row>
    <row r="25" spans="1:11" x14ac:dyDescent="0.15">
      <c r="C25" s="90"/>
      <c r="D25" s="90"/>
      <c r="E25" s="90"/>
      <c r="F25" s="91"/>
      <c r="G25" s="93"/>
      <c r="H25" s="91"/>
      <c r="I25" s="92"/>
    </row>
    <row r="26" spans="1:11" x14ac:dyDescent="0.15">
      <c r="C26" s="90"/>
      <c r="D26" s="90"/>
      <c r="E26" s="90"/>
      <c r="F26" s="91"/>
      <c r="G26" s="92"/>
      <c r="H26" s="91"/>
      <c r="I26" s="92"/>
    </row>
    <row r="27" spans="1:11" x14ac:dyDescent="0.15">
      <c r="C27" s="90"/>
      <c r="D27" s="90"/>
      <c r="E27" s="90"/>
      <c r="F27" s="91"/>
      <c r="G27" s="92"/>
      <c r="H27" s="91"/>
      <c r="I27" s="92"/>
    </row>
  </sheetData>
  <sheetProtection sheet="1" objects="1" scenarios="1"/>
  <mergeCells count="2">
    <mergeCell ref="I3:K3"/>
    <mergeCell ref="I4:K4"/>
  </mergeCells>
  <conditionalFormatting sqref="A7:K18">
    <cfRule type="expression" dxfId="9" priority="1">
      <formula>#REF!=0</formula>
    </cfRule>
    <cfRule type="cellIs" dxfId="8" priority="2" operator="equal">
      <formula>0</formula>
    </cfRule>
  </conditionalFormatting>
  <conditionalFormatting sqref="D23:E23">
    <cfRule type="expression" dxfId="7" priority="13">
      <formula>#REF!=0</formula>
    </cfRule>
    <cfRule type="cellIs" dxfId="6" priority="14" operator="equal">
      <formula>0</formula>
    </cfRule>
  </conditionalFormatting>
  <conditionalFormatting sqref="G25">
    <cfRule type="expression" dxfId="5" priority="11">
      <formula>#REF!=0</formula>
    </cfRule>
    <cfRule type="cellIs" dxfId="4" priority="12" operator="equal">
      <formula>0</formula>
    </cfRule>
  </conditionalFormatting>
  <pageMargins left="0.47244094488188981" right="0.23622047244094491" top="0" bottom="0" header="0.31496062992125984" footer="0.31496062992125984"/>
  <pageSetup paperSize="9"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7473-6228-4C4B-8416-A9A481DA6E4E}">
  <dimension ref="A1:L53"/>
  <sheetViews>
    <sheetView topLeftCell="A38" zoomScaleNormal="100" workbookViewId="0">
      <selection activeCell="M48" sqref="M48"/>
    </sheetView>
  </sheetViews>
  <sheetFormatPr baseColWidth="10" defaultColWidth="9.1640625" defaultRowHeight="20" x14ac:dyDescent="0.15"/>
  <cols>
    <col min="1" max="1" width="9.1640625" style="4"/>
    <col min="2" max="2" width="5.6640625" style="7" customWidth="1"/>
    <col min="3" max="3" width="15.6640625" style="6" customWidth="1"/>
    <col min="4" max="4" width="3.5" style="2" customWidth="1"/>
    <col min="5" max="5" width="50.83203125" style="2" customWidth="1"/>
    <col min="6" max="6" width="25.83203125" style="2" customWidth="1"/>
    <col min="7" max="7" width="9.1640625" style="3"/>
    <col min="8" max="8" width="12.5" style="31" customWidth="1"/>
    <col min="9" max="9" width="7.1640625" style="3" customWidth="1"/>
    <col min="10" max="10" width="25.83203125" style="31" customWidth="1"/>
    <col min="11" max="11" width="12.5" style="31" customWidth="1"/>
    <col min="12" max="12" width="26.6640625" style="14" bestFit="1" customWidth="1"/>
    <col min="13" max="13" width="11.5" style="4" bestFit="1" customWidth="1"/>
    <col min="14" max="16384" width="9.1640625" style="4"/>
  </cols>
  <sheetData>
    <row r="1" spans="1:12" s="1" customFormat="1" ht="37.5" customHeight="1" x14ac:dyDescent="0.2">
      <c r="B1" s="7" t="s">
        <v>37</v>
      </c>
      <c r="C1" s="5"/>
      <c r="D1" s="8"/>
      <c r="E1" s="8"/>
      <c r="F1" s="8"/>
      <c r="G1" s="9"/>
      <c r="H1" s="24"/>
      <c r="I1" s="9"/>
      <c r="J1" s="24"/>
      <c r="K1" s="24"/>
      <c r="L1" s="13"/>
    </row>
    <row r="2" spans="1:12" s="1" customFormat="1" x14ac:dyDescent="0.2">
      <c r="B2" s="7"/>
      <c r="C2" s="5"/>
      <c r="D2" s="8"/>
      <c r="E2" s="7"/>
      <c r="F2" s="7"/>
      <c r="G2" s="17" t="s">
        <v>0</v>
      </c>
      <c r="H2" s="25"/>
      <c r="I2" s="18"/>
      <c r="J2" s="39">
        <f>SUM(J7:J48)</f>
        <v>0</v>
      </c>
      <c r="K2" s="39"/>
      <c r="L2" s="39"/>
    </row>
    <row r="3" spans="1:12" s="1" customFormat="1" x14ac:dyDescent="0.2">
      <c r="B3" s="7"/>
      <c r="C3" s="5"/>
      <c r="D3" s="8"/>
      <c r="E3" s="7"/>
      <c r="F3" s="7"/>
      <c r="G3" s="19" t="s">
        <v>1</v>
      </c>
      <c r="H3" s="26"/>
      <c r="I3" s="20"/>
      <c r="J3" s="76">
        <f>J2*0.21</f>
        <v>0</v>
      </c>
      <c r="K3" s="76"/>
      <c r="L3" s="76"/>
    </row>
    <row r="4" spans="1:12" s="1" customFormat="1" x14ac:dyDescent="0.2">
      <c r="B4" s="7"/>
      <c r="C4" s="5"/>
      <c r="D4" s="8"/>
      <c r="E4" s="7"/>
      <c r="F4" s="7"/>
      <c r="G4" s="21" t="s">
        <v>9</v>
      </c>
      <c r="H4" s="27"/>
      <c r="I4" s="22"/>
      <c r="J4" s="77">
        <f>J2+J3</f>
        <v>0</v>
      </c>
      <c r="K4" s="77"/>
      <c r="L4" s="77"/>
    </row>
    <row r="5" spans="1:12" s="1" customFormat="1" x14ac:dyDescent="0.2">
      <c r="B5" s="7"/>
      <c r="C5" s="5"/>
      <c r="D5" s="8"/>
      <c r="E5" s="41" t="s">
        <v>50</v>
      </c>
      <c r="F5" s="41"/>
      <c r="G5" s="19"/>
      <c r="H5" s="26"/>
      <c r="I5" s="20"/>
      <c r="J5" s="32"/>
      <c r="K5" s="32"/>
      <c r="L5" s="32"/>
    </row>
    <row r="6" spans="1:12" s="1" customFormat="1" ht="29" x14ac:dyDescent="0.2">
      <c r="B6" s="7"/>
      <c r="C6" s="16" t="s">
        <v>4</v>
      </c>
      <c r="D6" s="16"/>
      <c r="E6" s="16" t="s">
        <v>5</v>
      </c>
      <c r="F6" s="16"/>
      <c r="G6" s="16" t="s">
        <v>2</v>
      </c>
      <c r="H6" s="28" t="s">
        <v>6</v>
      </c>
      <c r="I6" s="16" t="s">
        <v>3</v>
      </c>
      <c r="J6" s="28" t="s">
        <v>8</v>
      </c>
      <c r="K6" s="28" t="s">
        <v>7</v>
      </c>
      <c r="L6" s="23"/>
    </row>
    <row r="7" spans="1:12" x14ac:dyDescent="0.15">
      <c r="A7" s="59"/>
      <c r="B7" s="15">
        <v>1</v>
      </c>
      <c r="C7" s="10" t="s">
        <v>98</v>
      </c>
      <c r="D7" s="11"/>
      <c r="E7" s="11"/>
      <c r="F7" s="11"/>
      <c r="G7" s="12"/>
      <c r="H7" s="30"/>
      <c r="I7" s="12"/>
      <c r="J7" s="30"/>
      <c r="K7" s="29"/>
      <c r="L7" s="33">
        <f>K8</f>
        <v>0</v>
      </c>
    </row>
    <row r="8" spans="1:12" ht="112" x14ac:dyDescent="0.15">
      <c r="B8" s="15"/>
      <c r="C8" s="43" t="s">
        <v>96</v>
      </c>
      <c r="D8" s="11"/>
      <c r="E8" s="40" t="s">
        <v>119</v>
      </c>
      <c r="F8" s="50" t="e" vm="15">
        <v>#VALUE!</v>
      </c>
      <c r="G8" s="12">
        <v>1</v>
      </c>
      <c r="H8" s="88"/>
      <c r="I8" s="12" t="s">
        <v>11</v>
      </c>
      <c r="J8" s="30">
        <f>G8*H8</f>
        <v>0</v>
      </c>
      <c r="K8" s="29">
        <f>J8*1.21</f>
        <v>0</v>
      </c>
      <c r="L8" s="33"/>
    </row>
    <row r="9" spans="1:12" ht="19.5" customHeight="1" x14ac:dyDescent="0.15">
      <c r="A9" s="59">
        <v>2</v>
      </c>
      <c r="B9" s="15" t="s">
        <v>12</v>
      </c>
      <c r="C9" s="10" t="s">
        <v>97</v>
      </c>
      <c r="D9" s="11"/>
      <c r="E9" s="11"/>
      <c r="F9" s="11"/>
      <c r="G9" s="12"/>
      <c r="H9" s="30"/>
      <c r="I9" s="12"/>
      <c r="J9" s="30"/>
      <c r="K9" s="29"/>
      <c r="L9" s="33">
        <f>K10</f>
        <v>0</v>
      </c>
    </row>
    <row r="10" spans="1:12" ht="100" customHeight="1" x14ac:dyDescent="0.15">
      <c r="B10" s="15"/>
      <c r="C10" s="43" t="s">
        <v>101</v>
      </c>
      <c r="D10" s="11"/>
      <c r="E10" s="40" t="s">
        <v>118</v>
      </c>
      <c r="F10" s="51" t="e" vm="16">
        <v>#VALUE!</v>
      </c>
      <c r="G10" s="12">
        <v>1</v>
      </c>
      <c r="H10" s="88"/>
      <c r="I10" s="12" t="s">
        <v>11</v>
      </c>
      <c r="J10" s="30">
        <f>G10*H10</f>
        <v>0</v>
      </c>
      <c r="K10" s="29">
        <f>J10*1.21</f>
        <v>0</v>
      </c>
      <c r="L10" s="33"/>
    </row>
    <row r="11" spans="1:12" ht="20" customHeight="1" x14ac:dyDescent="0.15">
      <c r="A11" s="59"/>
      <c r="B11" s="15" t="s">
        <v>13</v>
      </c>
      <c r="C11" s="10" t="s">
        <v>144</v>
      </c>
      <c r="D11" s="11"/>
      <c r="E11" s="11"/>
      <c r="F11" s="11"/>
      <c r="G11" s="12"/>
      <c r="H11" s="30"/>
      <c r="I11" s="12"/>
      <c r="J11" s="30"/>
      <c r="K11" s="29"/>
      <c r="L11" s="33">
        <f>K12</f>
        <v>0</v>
      </c>
    </row>
    <row r="12" spans="1:12" ht="100" customHeight="1" x14ac:dyDescent="0.15">
      <c r="B12" s="15"/>
      <c r="C12" s="44" t="s">
        <v>94</v>
      </c>
      <c r="D12" s="11"/>
      <c r="E12" s="40" t="s">
        <v>95</v>
      </c>
      <c r="F12" s="51" t="e" vm="17">
        <v>#VALUE!</v>
      </c>
      <c r="G12" s="12">
        <v>2</v>
      </c>
      <c r="H12" s="88"/>
      <c r="I12" s="12" t="s">
        <v>11</v>
      </c>
      <c r="J12" s="30">
        <f>G12*H12</f>
        <v>0</v>
      </c>
      <c r="K12" s="29">
        <f>J12*1.21</f>
        <v>0</v>
      </c>
      <c r="L12" s="33"/>
    </row>
    <row r="13" spans="1:12" ht="20" customHeight="1" x14ac:dyDescent="0.15">
      <c r="A13" s="59"/>
      <c r="B13" s="15" t="s">
        <v>15</v>
      </c>
      <c r="C13" s="10" t="s">
        <v>145</v>
      </c>
      <c r="D13" s="11"/>
      <c r="E13" s="11"/>
      <c r="F13" s="11"/>
      <c r="G13" s="12"/>
      <c r="H13" s="30"/>
      <c r="I13" s="12"/>
      <c r="J13" s="30"/>
      <c r="K13" s="29"/>
      <c r="L13" s="33">
        <f>K14</f>
        <v>0</v>
      </c>
    </row>
    <row r="14" spans="1:12" ht="100" customHeight="1" x14ac:dyDescent="0.15">
      <c r="B14" s="15"/>
      <c r="C14" s="43" t="s">
        <v>100</v>
      </c>
      <c r="D14" s="11"/>
      <c r="E14" s="40" t="s">
        <v>99</v>
      </c>
      <c r="F14" s="51" t="e" vm="18">
        <v>#VALUE!</v>
      </c>
      <c r="G14" s="12">
        <v>1</v>
      </c>
      <c r="H14" s="88"/>
      <c r="I14" s="12" t="s">
        <v>11</v>
      </c>
      <c r="J14" s="30">
        <f>G14*H14</f>
        <v>0</v>
      </c>
      <c r="K14" s="29">
        <f>J14*1.21</f>
        <v>0</v>
      </c>
      <c r="L14" s="33"/>
    </row>
    <row r="15" spans="1:12" ht="20" customHeight="1" x14ac:dyDescent="0.15">
      <c r="A15" s="59"/>
      <c r="B15" s="15" t="s">
        <v>16</v>
      </c>
      <c r="C15" s="10" t="s">
        <v>93</v>
      </c>
      <c r="D15" s="11"/>
      <c r="E15" s="11"/>
      <c r="F15" s="11"/>
      <c r="G15" s="12"/>
      <c r="H15" s="30"/>
      <c r="I15" s="12"/>
      <c r="J15" s="30"/>
      <c r="K15" s="29"/>
      <c r="L15" s="33">
        <f>K16</f>
        <v>0</v>
      </c>
    </row>
    <row r="16" spans="1:12" ht="100" customHeight="1" x14ac:dyDescent="0.15">
      <c r="B16" s="15"/>
      <c r="C16" s="43" t="s">
        <v>90</v>
      </c>
      <c r="D16" s="11"/>
      <c r="E16" s="40" t="s">
        <v>120</v>
      </c>
      <c r="F16" s="67" t="e" vm="19">
        <v>#VALUE!</v>
      </c>
      <c r="G16" s="12">
        <v>1</v>
      </c>
      <c r="H16" s="88"/>
      <c r="I16" s="12" t="s">
        <v>11</v>
      </c>
      <c r="J16" s="30">
        <f>G16*H16</f>
        <v>0</v>
      </c>
      <c r="K16" s="29">
        <f>J16*1.21</f>
        <v>0</v>
      </c>
      <c r="L16" s="33"/>
    </row>
    <row r="17" spans="1:12" x14ac:dyDescent="0.15">
      <c r="A17" s="59"/>
      <c r="B17" s="15" t="s">
        <v>23</v>
      </c>
      <c r="C17" s="10" t="s">
        <v>134</v>
      </c>
      <c r="D17" s="11"/>
      <c r="E17" s="11"/>
      <c r="F17" s="11"/>
      <c r="G17" s="12"/>
      <c r="H17" s="30"/>
      <c r="I17" s="12"/>
      <c r="J17" s="30"/>
      <c r="K17" s="29"/>
      <c r="L17" s="33">
        <f>K18</f>
        <v>0</v>
      </c>
    </row>
    <row r="18" spans="1:12" ht="384" customHeight="1" x14ac:dyDescent="0.15">
      <c r="B18" s="15"/>
      <c r="C18" s="44" t="s">
        <v>91</v>
      </c>
      <c r="D18" s="11"/>
      <c r="E18" s="66" t="s">
        <v>135</v>
      </c>
      <c r="F18" s="75" t="e" vm="20">
        <v>#VALUE!</v>
      </c>
      <c r="G18" s="12">
        <v>1</v>
      </c>
      <c r="H18" s="88"/>
      <c r="I18" s="12" t="s">
        <v>11</v>
      </c>
      <c r="J18" s="30">
        <f>G18*H18</f>
        <v>0</v>
      </c>
      <c r="K18" s="29">
        <f>J18*1.21</f>
        <v>0</v>
      </c>
      <c r="L18" s="33"/>
    </row>
    <row r="19" spans="1:12" x14ac:dyDescent="0.15">
      <c r="A19" s="59"/>
      <c r="B19" s="15" t="s">
        <v>24</v>
      </c>
      <c r="C19" s="10" t="s">
        <v>143</v>
      </c>
      <c r="D19" s="11"/>
      <c r="E19" s="11"/>
      <c r="F19" s="11"/>
      <c r="G19" s="12"/>
      <c r="H19" s="30"/>
      <c r="I19" s="12"/>
      <c r="J19" s="30"/>
      <c r="K19" s="29"/>
      <c r="L19" s="33">
        <f>K20</f>
        <v>0</v>
      </c>
    </row>
    <row r="20" spans="1:12" ht="116.5" customHeight="1" x14ac:dyDescent="0.15">
      <c r="A20"/>
      <c r="B20" s="15"/>
      <c r="C20" s="43" t="s">
        <v>114</v>
      </c>
      <c r="D20" s="11"/>
      <c r="E20" s="40" t="s">
        <v>121</v>
      </c>
      <c r="F20" s="51" t="e" vm="21">
        <v>#VALUE!</v>
      </c>
      <c r="G20" s="12">
        <v>1</v>
      </c>
      <c r="H20" s="88"/>
      <c r="I20" s="12" t="s">
        <v>11</v>
      </c>
      <c r="J20" s="30">
        <f>G20*H20</f>
        <v>0</v>
      </c>
      <c r="K20" s="29">
        <f>J20*1.21</f>
        <v>0</v>
      </c>
      <c r="L20" s="33"/>
    </row>
    <row r="21" spans="1:12" x14ac:dyDescent="0.15">
      <c r="A21" s="59"/>
      <c r="B21" s="15" t="s">
        <v>25</v>
      </c>
      <c r="C21" s="10" t="s">
        <v>138</v>
      </c>
      <c r="D21" s="11"/>
      <c r="E21" s="11"/>
      <c r="F21" s="11"/>
      <c r="G21" s="12"/>
      <c r="H21" s="30"/>
      <c r="I21" s="12"/>
      <c r="J21" s="30"/>
      <c r="K21" s="29"/>
      <c r="L21" s="33">
        <f>K22</f>
        <v>0</v>
      </c>
    </row>
    <row r="22" spans="1:12" ht="100" customHeight="1" x14ac:dyDescent="0.15">
      <c r="B22" s="15"/>
      <c r="C22" s="43" t="s">
        <v>136</v>
      </c>
      <c r="D22" s="11"/>
      <c r="E22" s="40" t="s">
        <v>137</v>
      </c>
      <c r="F22" s="51" t="e" vm="22">
        <v>#VALUE!</v>
      </c>
      <c r="G22" s="12">
        <v>1</v>
      </c>
      <c r="H22" s="88"/>
      <c r="I22" s="12" t="s">
        <v>11</v>
      </c>
      <c r="J22" s="30">
        <f>G22*H22</f>
        <v>0</v>
      </c>
      <c r="K22" s="29">
        <f>J22*1.21</f>
        <v>0</v>
      </c>
      <c r="L22" s="33"/>
    </row>
    <row r="23" spans="1:12" customFormat="1" x14ac:dyDescent="0.15">
      <c r="A23" s="71"/>
      <c r="B23" s="60" t="s">
        <v>20</v>
      </c>
      <c r="C23" s="61" t="s">
        <v>115</v>
      </c>
      <c r="D23" s="62"/>
      <c r="E23" s="70"/>
      <c r="F23" s="62"/>
      <c r="G23" s="55"/>
      <c r="H23" s="63"/>
      <c r="I23" s="55"/>
      <c r="J23" s="63"/>
      <c r="K23" s="64"/>
      <c r="L23" s="65">
        <f>K24</f>
        <v>0</v>
      </c>
    </row>
    <row r="24" spans="1:12" ht="100" customHeight="1" x14ac:dyDescent="0.15">
      <c r="B24" s="15"/>
      <c r="C24" s="43" t="s">
        <v>116</v>
      </c>
      <c r="D24" s="11"/>
      <c r="E24" s="40" t="s">
        <v>109</v>
      </c>
      <c r="F24" s="68" t="e" vm="23">
        <v>#VALUE!</v>
      </c>
      <c r="G24" s="12">
        <v>1</v>
      </c>
      <c r="H24" s="88"/>
      <c r="I24" s="12" t="s">
        <v>11</v>
      </c>
      <c r="J24" s="30">
        <f>G24*H24</f>
        <v>0</v>
      </c>
      <c r="K24" s="29">
        <f>J24*1.21</f>
        <v>0</v>
      </c>
      <c r="L24" s="33"/>
    </row>
    <row r="25" spans="1:12" x14ac:dyDescent="0.15">
      <c r="A25" s="59"/>
      <c r="B25" s="15" t="s">
        <v>21</v>
      </c>
      <c r="C25" s="10" t="s">
        <v>81</v>
      </c>
      <c r="D25" s="11"/>
      <c r="E25" s="11"/>
      <c r="F25" s="11"/>
      <c r="G25" s="12"/>
      <c r="H25" s="30"/>
      <c r="I25" s="12"/>
      <c r="J25" s="30"/>
      <c r="K25" s="29"/>
      <c r="L25" s="33">
        <f>K26</f>
        <v>0</v>
      </c>
    </row>
    <row r="26" spans="1:12" ht="100" customHeight="1" x14ac:dyDescent="0.15">
      <c r="B26" s="15"/>
      <c r="C26" s="43" t="s">
        <v>108</v>
      </c>
      <c r="D26" s="11"/>
      <c r="E26" s="40" t="s">
        <v>109</v>
      </c>
      <c r="F26" s="51" t="e" vm="24">
        <v>#VALUE!</v>
      </c>
      <c r="G26" s="12">
        <v>1</v>
      </c>
      <c r="H26" s="88"/>
      <c r="I26" s="12" t="s">
        <v>11</v>
      </c>
      <c r="J26" s="30">
        <f>G26*H26</f>
        <v>0</v>
      </c>
      <c r="K26" s="29">
        <f>J26*1.21</f>
        <v>0</v>
      </c>
      <c r="L26" s="33"/>
    </row>
    <row r="27" spans="1:12" x14ac:dyDescent="0.15">
      <c r="A27" s="59"/>
      <c r="B27" s="15" t="s">
        <v>22</v>
      </c>
      <c r="C27" s="10" t="s">
        <v>141</v>
      </c>
      <c r="D27" s="11"/>
      <c r="E27" s="11"/>
      <c r="F27" s="11"/>
      <c r="G27" s="12"/>
      <c r="H27" s="30"/>
      <c r="I27" s="12"/>
      <c r="J27" s="30"/>
      <c r="K27" s="29"/>
      <c r="L27" s="33">
        <f>K28</f>
        <v>0</v>
      </c>
    </row>
    <row r="28" spans="1:12" ht="124.75" customHeight="1" x14ac:dyDescent="0.15">
      <c r="B28" s="15"/>
      <c r="C28" s="43" t="s">
        <v>139</v>
      </c>
      <c r="D28" s="11"/>
      <c r="E28" s="40" t="s">
        <v>151</v>
      </c>
      <c r="F28" s="50" t="e" vm="25">
        <v>#VALUE!</v>
      </c>
      <c r="G28" s="12">
        <v>1</v>
      </c>
      <c r="H28" s="88"/>
      <c r="I28" s="12" t="s">
        <v>11</v>
      </c>
      <c r="J28" s="30">
        <f>G28*H28</f>
        <v>0</v>
      </c>
      <c r="K28" s="29">
        <f>J28*1.21</f>
        <v>0</v>
      </c>
      <c r="L28" s="33"/>
    </row>
    <row r="29" spans="1:12" x14ac:dyDescent="0.15">
      <c r="A29" s="59"/>
      <c r="B29" s="15" t="s">
        <v>35</v>
      </c>
      <c r="C29" s="10" t="s">
        <v>142</v>
      </c>
      <c r="D29" s="11"/>
      <c r="E29" s="11"/>
      <c r="F29" s="11"/>
      <c r="G29" s="12"/>
      <c r="H29" s="30"/>
      <c r="I29" s="12"/>
      <c r="J29" s="30"/>
      <c r="K29" s="29"/>
      <c r="L29" s="33">
        <f>K30</f>
        <v>0</v>
      </c>
    </row>
    <row r="30" spans="1:12" ht="115.75" customHeight="1" x14ac:dyDescent="0.15">
      <c r="B30" s="15"/>
      <c r="C30" s="43" t="s">
        <v>140</v>
      </c>
      <c r="D30" s="11"/>
      <c r="E30" s="40" t="s">
        <v>150</v>
      </c>
      <c r="F30" s="51" t="e" vm="26">
        <v>#VALUE!</v>
      </c>
      <c r="G30" s="12">
        <v>1</v>
      </c>
      <c r="H30" s="88"/>
      <c r="I30" s="12" t="s">
        <v>11</v>
      </c>
      <c r="J30" s="30">
        <f>G30*H30</f>
        <v>0</v>
      </c>
      <c r="K30" s="29">
        <f>J30*1.21</f>
        <v>0</v>
      </c>
      <c r="L30" s="33"/>
    </row>
    <row r="31" spans="1:12" x14ac:dyDescent="0.15">
      <c r="A31" s="59"/>
      <c r="B31" s="15" t="s">
        <v>34</v>
      </c>
      <c r="C31" s="10" t="s">
        <v>149</v>
      </c>
      <c r="D31" s="11"/>
      <c r="E31" s="11"/>
      <c r="F31" s="11"/>
      <c r="G31" s="12"/>
      <c r="H31" s="30"/>
      <c r="I31" s="12"/>
      <c r="J31" s="30"/>
      <c r="K31" s="29"/>
      <c r="L31" s="33">
        <f>K32</f>
        <v>0</v>
      </c>
    </row>
    <row r="32" spans="1:12" ht="107.5" customHeight="1" x14ac:dyDescent="0.15">
      <c r="B32" s="15"/>
      <c r="C32" s="43" t="s">
        <v>148</v>
      </c>
      <c r="D32" s="11"/>
      <c r="E32" s="40" t="s">
        <v>150</v>
      </c>
      <c r="F32" s="51" t="e" vm="27">
        <v>#VALUE!</v>
      </c>
      <c r="G32" s="12">
        <v>1</v>
      </c>
      <c r="H32" s="88"/>
      <c r="I32" s="12" t="s">
        <v>11</v>
      </c>
      <c r="J32" s="30">
        <f>G32*H32</f>
        <v>0</v>
      </c>
      <c r="K32" s="29">
        <f>J32*1.21</f>
        <v>0</v>
      </c>
      <c r="L32" s="33"/>
    </row>
    <row r="33" spans="1:12" x14ac:dyDescent="0.15">
      <c r="A33" s="59"/>
      <c r="B33" s="15" t="s">
        <v>38</v>
      </c>
      <c r="C33" s="10" t="s">
        <v>39</v>
      </c>
      <c r="D33" s="11"/>
      <c r="E33" s="11"/>
      <c r="F33" s="11"/>
      <c r="G33" s="12"/>
      <c r="H33" s="30"/>
      <c r="I33" s="12"/>
      <c r="J33" s="30"/>
      <c r="K33" s="29"/>
      <c r="L33" s="33">
        <f>K34</f>
        <v>0</v>
      </c>
    </row>
    <row r="34" spans="1:12" ht="180.5" customHeight="1" x14ac:dyDescent="0.15">
      <c r="B34" s="15"/>
      <c r="C34" s="43" t="s">
        <v>146</v>
      </c>
      <c r="D34" s="11"/>
      <c r="E34" s="40" t="s">
        <v>147</v>
      </c>
      <c r="F34" s="50" t="e" vm="28">
        <v>#VALUE!</v>
      </c>
      <c r="G34" s="12">
        <v>1</v>
      </c>
      <c r="H34" s="88"/>
      <c r="I34" s="12" t="s">
        <v>11</v>
      </c>
      <c r="J34" s="30">
        <f>G34*H34</f>
        <v>0</v>
      </c>
      <c r="K34" s="29">
        <f>J34*1.21</f>
        <v>0</v>
      </c>
      <c r="L34" s="33"/>
    </row>
    <row r="35" spans="1:12" x14ac:dyDescent="0.15">
      <c r="A35" s="59"/>
      <c r="B35" s="15" t="s">
        <v>40</v>
      </c>
      <c r="C35" s="10" t="s">
        <v>153</v>
      </c>
      <c r="D35" s="11"/>
      <c r="E35" s="11"/>
      <c r="F35" s="11"/>
      <c r="G35" s="12"/>
      <c r="H35" s="30"/>
      <c r="I35" s="12"/>
      <c r="J35" s="30"/>
      <c r="K35" s="29"/>
      <c r="L35" s="33">
        <f>K36</f>
        <v>0</v>
      </c>
    </row>
    <row r="36" spans="1:12" ht="205.25" customHeight="1" x14ac:dyDescent="0.15">
      <c r="B36" s="15"/>
      <c r="C36" s="43" t="s">
        <v>152</v>
      </c>
      <c r="D36" s="11"/>
      <c r="E36" s="40" t="s">
        <v>154</v>
      </c>
      <c r="F36" s="51" t="e" vm="29">
        <v>#VALUE!</v>
      </c>
      <c r="G36" s="12">
        <v>1</v>
      </c>
      <c r="H36" s="88"/>
      <c r="I36" s="12" t="s">
        <v>11</v>
      </c>
      <c r="J36" s="30">
        <f>G36*H36</f>
        <v>0</v>
      </c>
      <c r="K36" s="29">
        <f>J36*1.21</f>
        <v>0</v>
      </c>
      <c r="L36" s="33"/>
    </row>
    <row r="37" spans="1:12" x14ac:dyDescent="0.15">
      <c r="A37" s="59"/>
      <c r="B37" s="15" t="s">
        <v>41</v>
      </c>
      <c r="C37" s="10" t="s">
        <v>42</v>
      </c>
      <c r="D37" s="11"/>
      <c r="E37" s="11"/>
      <c r="F37" s="11"/>
      <c r="G37" s="12"/>
      <c r="H37" s="30"/>
      <c r="I37" s="12"/>
      <c r="J37" s="30"/>
      <c r="K37" s="29"/>
      <c r="L37" s="33">
        <f>K38</f>
        <v>0</v>
      </c>
    </row>
    <row r="38" spans="1:12" ht="100" customHeight="1" x14ac:dyDescent="0.15">
      <c r="B38" s="15"/>
      <c r="C38" s="44" t="s">
        <v>156</v>
      </c>
      <c r="D38" s="11"/>
      <c r="E38" s="40" t="s">
        <v>155</v>
      </c>
      <c r="F38" s="51" t="e" vm="30">
        <v>#VALUE!</v>
      </c>
      <c r="G38" s="12">
        <v>101</v>
      </c>
      <c r="H38" s="88"/>
      <c r="I38" s="12" t="s">
        <v>11</v>
      </c>
      <c r="J38" s="30">
        <f>G38*H38</f>
        <v>0</v>
      </c>
      <c r="K38" s="29">
        <f>J38*1.21</f>
        <v>0</v>
      </c>
      <c r="L38" s="33"/>
    </row>
    <row r="39" spans="1:12" x14ac:dyDescent="0.15">
      <c r="A39" s="59"/>
      <c r="B39" s="15" t="s">
        <v>43</v>
      </c>
      <c r="C39" s="10" t="s">
        <v>112</v>
      </c>
      <c r="D39" s="11"/>
      <c r="E39" s="11"/>
      <c r="F39" s="11"/>
      <c r="G39" s="12"/>
      <c r="H39" s="30"/>
      <c r="I39" s="12"/>
      <c r="J39" s="30"/>
      <c r="K39" s="29"/>
      <c r="L39" s="33">
        <f>K40</f>
        <v>0</v>
      </c>
    </row>
    <row r="40" spans="1:12" ht="100" customHeight="1" x14ac:dyDescent="0.15">
      <c r="B40" s="15"/>
      <c r="C40" s="43" t="s">
        <v>113</v>
      </c>
      <c r="D40" s="11"/>
      <c r="E40" s="40" t="s">
        <v>109</v>
      </c>
      <c r="F40" s="49" t="e" vm="31">
        <v>#VALUE!</v>
      </c>
      <c r="G40" s="12">
        <v>1</v>
      </c>
      <c r="H40" s="88"/>
      <c r="I40" s="12" t="s">
        <v>11</v>
      </c>
      <c r="J40" s="30">
        <f>G40*H40</f>
        <v>0</v>
      </c>
      <c r="K40" s="29">
        <f>J40*1.21</f>
        <v>0</v>
      </c>
      <c r="L40" s="33"/>
    </row>
    <row r="41" spans="1:12" x14ac:dyDescent="0.15">
      <c r="A41" s="59"/>
      <c r="B41" s="15" t="s">
        <v>44</v>
      </c>
      <c r="C41" s="10" t="s">
        <v>111</v>
      </c>
      <c r="D41" s="11"/>
      <c r="E41" s="11"/>
      <c r="F41" s="11"/>
      <c r="G41" s="12"/>
      <c r="H41" s="30"/>
      <c r="I41" s="12"/>
      <c r="J41" s="30"/>
      <c r="K41" s="29"/>
      <c r="L41" s="33">
        <f>K42</f>
        <v>0</v>
      </c>
    </row>
    <row r="42" spans="1:12" ht="100" customHeight="1" x14ac:dyDescent="0.15">
      <c r="B42" s="15"/>
      <c r="C42" s="43" t="s">
        <v>110</v>
      </c>
      <c r="D42" s="11"/>
      <c r="E42" s="40" t="s">
        <v>109</v>
      </c>
      <c r="F42" s="49" t="e" vm="31">
        <v>#VALUE!</v>
      </c>
      <c r="G42" s="12">
        <v>1</v>
      </c>
      <c r="H42" s="88"/>
      <c r="I42" s="12" t="s">
        <v>11</v>
      </c>
      <c r="J42" s="30">
        <f>G42*H42</f>
        <v>0</v>
      </c>
      <c r="K42" s="29">
        <f>J42*1.21</f>
        <v>0</v>
      </c>
      <c r="L42" s="33"/>
    </row>
    <row r="43" spans="1:12" customFormat="1" x14ac:dyDescent="0.15">
      <c r="A43" s="69"/>
      <c r="B43" s="60" t="s">
        <v>45</v>
      </c>
      <c r="C43" s="61" t="s">
        <v>160</v>
      </c>
      <c r="D43" s="62"/>
      <c r="E43" s="62"/>
      <c r="F43" s="62"/>
      <c r="G43" s="55"/>
      <c r="H43" s="63"/>
      <c r="I43" s="55"/>
      <c r="J43" s="63"/>
      <c r="K43" s="64"/>
      <c r="L43" s="65">
        <f>K44</f>
        <v>0</v>
      </c>
    </row>
    <row r="44" spans="1:12" ht="100" customHeight="1" x14ac:dyDescent="0.15">
      <c r="B44" s="15"/>
      <c r="C44" s="43" t="s">
        <v>157</v>
      </c>
      <c r="D44" s="11"/>
      <c r="E44" s="40" t="s">
        <v>109</v>
      </c>
      <c r="F44" s="68" t="e" vm="32">
        <v>#VALUE!</v>
      </c>
      <c r="G44" s="12">
        <v>1</v>
      </c>
      <c r="H44" s="88"/>
      <c r="I44" s="12" t="s">
        <v>11</v>
      </c>
      <c r="J44" s="30">
        <f>G44*H44</f>
        <v>0</v>
      </c>
      <c r="K44" s="29">
        <f>J44*1.21</f>
        <v>0</v>
      </c>
      <c r="L44" s="33"/>
    </row>
    <row r="45" spans="1:12" x14ac:dyDescent="0.15">
      <c r="B45" s="15" t="s">
        <v>46</v>
      </c>
      <c r="C45" s="10" t="s">
        <v>49</v>
      </c>
      <c r="D45" s="11"/>
      <c r="E45" s="11"/>
      <c r="F45" s="11"/>
      <c r="G45" s="12"/>
      <c r="H45" s="30"/>
      <c r="I45" s="12"/>
      <c r="J45" s="30"/>
      <c r="K45" s="29"/>
      <c r="L45" s="33">
        <f>K46</f>
        <v>0</v>
      </c>
    </row>
    <row r="46" spans="1:12" ht="100" customHeight="1" x14ac:dyDescent="0.15">
      <c r="B46" s="15"/>
      <c r="C46" s="44" t="s">
        <v>158</v>
      </c>
      <c r="D46" s="11"/>
      <c r="E46" s="40" t="s">
        <v>109</v>
      </c>
      <c r="F46" s="49" t="e" vm="33">
        <v>#VALUE!</v>
      </c>
      <c r="G46" s="12">
        <v>1</v>
      </c>
      <c r="H46" s="88"/>
      <c r="I46" s="12" t="s">
        <v>11</v>
      </c>
      <c r="J46" s="30">
        <f>G46*H46</f>
        <v>0</v>
      </c>
      <c r="K46" s="29">
        <f>J46*1.21</f>
        <v>0</v>
      </c>
      <c r="L46" s="33"/>
    </row>
    <row r="47" spans="1:12" x14ac:dyDescent="0.15">
      <c r="B47" s="15" t="s">
        <v>47</v>
      </c>
      <c r="C47" s="10" t="s">
        <v>48</v>
      </c>
      <c r="D47" s="11"/>
      <c r="E47" s="11"/>
      <c r="F47" s="11"/>
      <c r="G47" s="12"/>
      <c r="H47" s="30"/>
      <c r="I47" s="12"/>
      <c r="J47" s="30"/>
      <c r="K47" s="29"/>
      <c r="L47" s="33">
        <f>K48</f>
        <v>0</v>
      </c>
    </row>
    <row r="48" spans="1:12" ht="100" customHeight="1" x14ac:dyDescent="0.15">
      <c r="B48" s="15"/>
      <c r="C48" s="44" t="s">
        <v>159</v>
      </c>
      <c r="D48" s="11"/>
      <c r="E48" s="40" t="s">
        <v>109</v>
      </c>
      <c r="F48" s="49" t="e" vm="34">
        <v>#VALUE!</v>
      </c>
      <c r="G48" s="12">
        <v>1</v>
      </c>
      <c r="H48" s="88"/>
      <c r="I48" s="12" t="s">
        <v>11</v>
      </c>
      <c r="J48" s="30">
        <f>G48*H48</f>
        <v>0</v>
      </c>
      <c r="K48" s="29">
        <f>J48*1.21</f>
        <v>0</v>
      </c>
      <c r="L48" s="33"/>
    </row>
    <row r="53" spans="5:6" x14ac:dyDescent="0.15">
      <c r="E53" s="48"/>
      <c r="F53" s="48"/>
    </row>
  </sheetData>
  <sheetProtection sheet="1" objects="1" scenarios="1"/>
  <mergeCells count="2">
    <mergeCell ref="J3:L3"/>
    <mergeCell ref="J4:L4"/>
  </mergeCells>
  <conditionalFormatting sqref="B7:L17 B18:E18 G18:L18">
    <cfRule type="expression" dxfId="3" priority="9">
      <formula>#REF!=0</formula>
    </cfRule>
    <cfRule type="cellIs" dxfId="2" priority="10" operator="equal">
      <formula>0</formula>
    </cfRule>
  </conditionalFormatting>
  <conditionalFormatting sqref="B19:L48">
    <cfRule type="expression" dxfId="1" priority="1">
      <formula>#REF!=0</formula>
    </cfRule>
    <cfRule type="cellIs" dxfId="0" priority="2" operator="equal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Souhrn</vt:lpstr>
      <vt:lpstr>Družina č. 1.09-1.10 </vt:lpstr>
      <vt:lpstr>Poly-přírodovědná  č. 1.12</vt:lpstr>
      <vt:lpstr>Multimediální učebna  č. 3.02</vt:lpstr>
      <vt:lpstr>Jazyková učebna  č. 3.09</vt:lpstr>
      <vt:lpstr>Kabinet multi. učebny č. 3.05</vt:lpstr>
      <vt:lpstr>Vestavěný nábytek</vt:lpstr>
      <vt:lpstr>'Družina č. 1.09-1.10 '!Oblast_tisku</vt:lpstr>
      <vt:lpstr>'Jazyková učebna  č. 3.09'!Oblast_tisku</vt:lpstr>
      <vt:lpstr>'Kabinet multi. učebny č. 3.05'!Oblast_tisku</vt:lpstr>
      <vt:lpstr>'Multimediální učebna  č. 3.02'!Oblast_tisku</vt:lpstr>
      <vt:lpstr>'Poly-přírodovědná  č. 1.12'!Oblast_tisku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Blažek</dc:creator>
  <cp:lastModifiedBy>Miloš Axmann</cp:lastModifiedBy>
  <cp:lastPrinted>2018-09-29T15:58:06Z</cp:lastPrinted>
  <dcterms:created xsi:type="dcterms:W3CDTF">2016-11-14T13:56:29Z</dcterms:created>
  <dcterms:modified xsi:type="dcterms:W3CDTF">2026-01-29T14:42:23Z</dcterms:modified>
</cp:coreProperties>
</file>