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los.axmann/ARL Innovation/Projekty/Projekty_IROP_2021/111_vyzva_zakladni_skoly_II_MRR/202211_Slatinice_ZS_odborne_ucebny/4_Vyberova_rizeni/4_Pomůcky/1_ZD/"/>
    </mc:Choice>
  </mc:AlternateContent>
  <xr:revisionPtr revIDLastSave="0" documentId="13_ncr:1_{915132D6-4624-5848-AC18-7308975E0FEE}" xr6:coauthVersionLast="47" xr6:coauthVersionMax="47" xr10:uidLastSave="{00000000-0000-0000-0000-000000000000}"/>
  <bookViews>
    <workbookView xWindow="0" yWindow="600" windowWidth="51200" windowHeight="26600" xr2:uid="{00000000-000D-0000-FFFF-FFFF00000000}"/>
  </bookViews>
  <sheets>
    <sheet name="Souhrn" sheetId="2" r:id="rId1"/>
    <sheet name="Multimediální učebna" sheetId="1" r:id="rId2"/>
    <sheet name="Polytechnicko-přírodovědn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G5" i="3" s="1"/>
  <c r="E6" i="3"/>
  <c r="G6" i="3" s="1"/>
  <c r="E7" i="3"/>
  <c r="G7" i="3" s="1"/>
  <c r="E8" i="3"/>
  <c r="E9" i="3"/>
  <c r="G9" i="3" s="1"/>
  <c r="F9" i="3" s="1"/>
  <c r="E10" i="3"/>
  <c r="G10" i="3" s="1"/>
  <c r="F10" i="3" s="1"/>
  <c r="E11" i="3"/>
  <c r="G11" i="3" s="1"/>
  <c r="F11" i="3" s="1"/>
  <c r="E12" i="3"/>
  <c r="G12" i="3" s="1"/>
  <c r="F12" i="3" s="1"/>
  <c r="E13" i="3"/>
  <c r="G13" i="3" s="1"/>
  <c r="F13" i="3" l="1"/>
  <c r="F5" i="3"/>
  <c r="F7" i="3"/>
  <c r="F6" i="3"/>
  <c r="G8" i="3"/>
  <c r="F8" i="3" s="1"/>
  <c r="E14" i="3"/>
  <c r="G14" i="3" s="1"/>
  <c r="F14" i="3" l="1"/>
  <c r="C5" i="2"/>
  <c r="D5" i="2" s="1"/>
  <c r="E5" i="2" s="1"/>
  <c r="E7" i="1"/>
  <c r="G7" i="1" s="1"/>
  <c r="F7" i="1" s="1"/>
  <c r="E8" i="1" l="1"/>
  <c r="G8" i="1" s="1"/>
  <c r="F8" i="1" s="1"/>
  <c r="E6" i="1"/>
  <c r="G6" i="1" s="1"/>
  <c r="F6" i="1" s="1"/>
  <c r="E5" i="1" l="1"/>
  <c r="G5" i="1" l="1"/>
  <c r="F5" i="1" s="1"/>
  <c r="E9" i="1"/>
  <c r="C4" i="2" s="1"/>
  <c r="G9" i="1" l="1"/>
  <c r="F9" i="1" s="1"/>
  <c r="C6" i="2"/>
  <c r="D4" i="2"/>
  <c r="D6" i="2" l="1"/>
  <c r="E4" i="2"/>
  <c r="E6" i="2" s="1"/>
</calcChain>
</file>

<file path=xl/sharedStrings.xml><?xml version="1.0" encoding="utf-8"?>
<sst xmlns="http://schemas.openxmlformats.org/spreadsheetml/2006/main" count="55" uniqueCount="32">
  <si>
    <t>Název</t>
  </si>
  <si>
    <t>Jedn.</t>
  </si>
  <si>
    <t>Mn.</t>
  </si>
  <si>
    <t>Cena/ks</t>
  </si>
  <si>
    <t>Cena bez DPH</t>
  </si>
  <si>
    <t>Cena s DPH</t>
  </si>
  <si>
    <t>ks</t>
  </si>
  <si>
    <t>DPH 21%</t>
  </si>
  <si>
    <t>Pomůcky Slatinice - Multimediální učebna</t>
  </si>
  <si>
    <t>Souhrn</t>
  </si>
  <si>
    <t>DPH 21 %</t>
  </si>
  <si>
    <t>Cena celkem s DPH</t>
  </si>
  <si>
    <t>Celkem</t>
  </si>
  <si>
    <t xml:space="preserve">Pokud zadávací dokumentace obsahuje požadavky na určité obchodní názvy nebo odkazy na obchodní firmy, názvy nebo jména a příjmení nebo jsou pro jeho organizační složku příznačné, např. patenty a vynálezy, užitné vzory, normy, průmyslové vzory, ochranné známky nebo označení původu, účastník zadávacího řízení to při zpracování nabídky bude chápat jako vymezení kvalitativního standardu. V tomto případě je účastník zadávacího řízení oprávněn v nabídce uvést i jiné, kvalitativně a technicky obdobné řešení, které splňuje minimálně požadované standardy a odpovídá uvedeným parametrům. </t>
  </si>
  <si>
    <t>Multimediální učebna</t>
  </si>
  <si>
    <t>Pomůcky Slatinice - Polytechnicko-přírodovědná učebna</t>
  </si>
  <si>
    <t>Polytechnicko-přírodovědná učebna</t>
  </si>
  <si>
    <t>Vyplňte pouze žlutě podbarvená políčka</t>
  </si>
  <si>
    <t>Název výrobce a PN produktu (případně jiná specifikace)</t>
  </si>
  <si>
    <r>
      <rPr>
        <b/>
        <u/>
        <sz val="8"/>
        <rFont val="Arial"/>
        <family val="2"/>
        <charset val="238"/>
      </rPr>
      <t xml:space="preserve">Stavebnice - minimální požadavky:
</t>
    </r>
    <r>
      <rPr>
        <sz val="8"/>
        <rFont val="Arial"/>
        <family val="2"/>
        <charset val="238"/>
      </rPr>
      <t>Praktické balení stavebnice v plastovém kontejneru. Možnost stavět různé modely ve 3D formátu. Obsahuje i ozubená kola pro stavbu převodů (různé typy převodovek). Min. 1000 dílků.</t>
    </r>
  </si>
  <si>
    <r>
      <rPr>
        <b/>
        <u/>
        <sz val="8"/>
        <rFont val="Arial"/>
        <family val="2"/>
        <charset val="238"/>
      </rPr>
      <t>Dětská magnetická stavebnice - minimální požadavky:</t>
    </r>
    <r>
      <rPr>
        <sz val="8"/>
        <rFont val="Arial"/>
        <family val="2"/>
        <charset val="238"/>
      </rPr>
      <t xml:space="preserve">
stavebnice obsahuje min. 20 dílků. Cílem je seznámit děti se základy geometrie a matematiky, určená k základnímu poznávání geometrických tvarů v ploše i v prostoru, k učení barev a k rozvíjení jemné motoriky</t>
    </r>
  </si>
  <si>
    <r>
      <rPr>
        <b/>
        <u/>
        <sz val="8"/>
        <rFont val="Arial"/>
        <family val="2"/>
        <charset val="238"/>
      </rPr>
      <t>Výuková stavebnice - minimální požadavky:</t>
    </r>
    <r>
      <rPr>
        <sz val="8"/>
        <rFont val="Arial"/>
        <family val="2"/>
        <charset val="238"/>
      </rPr>
      <t xml:space="preserve">
Výuková stavebnice pro děti od 6 let, která představí základní způsoby pohybu od jízdy po kolech, plazení, chůzi po čtyřech až po chůzi po dvou, Obsahuje velké díly.</t>
    </r>
  </si>
  <si>
    <r>
      <rPr>
        <b/>
        <u/>
        <sz val="8"/>
        <rFont val="Arial"/>
        <family val="2"/>
        <charset val="238"/>
      </rPr>
      <t>Třívrstvá velká stavebnice - minimální požadavky:</t>
    </r>
    <r>
      <rPr>
        <sz val="8"/>
        <rFont val="Arial"/>
        <family val="2"/>
        <charset val="238"/>
      </rPr>
      <t xml:space="preserve">
Stavebnice obsahuje součástky - pásy, velká kola, dlouhé úhelníky, pásky atd. Součástí stavebnice je návodová knížka s návodem na stavbu min. 20ti různých modelů - bagr, automobil, traktor, jeřáb atd.</t>
    </r>
  </si>
  <si>
    <r>
      <rPr>
        <b/>
        <u/>
        <sz val="8"/>
        <rFont val="Arial"/>
        <family val="2"/>
        <charset val="238"/>
      </rPr>
      <t xml:space="preserve">Sada bezdrátových čidel - minimální požadavky:
</t>
    </r>
    <r>
      <rPr>
        <sz val="8"/>
        <rFont val="Arial"/>
        <family val="2"/>
        <charset val="238"/>
      </rPr>
      <t>Žákovská sada pro experimenty v učebně přírodních věd obsahující: 
plastový kufřík pro bezpečné uložení senzorů (každý senzor má speciálně tvarovanou přihrádku), metodickou příručka učitele, včetně popisu úlohy, seznamu pomůcek a odhadu času potřebného na experiment, USB flash disk s min. 40 žákovskými úlohami.
obsahuje min. Bezdrátové senzory teploty, síly, tlaku, napětí, pohybu, pH, tepu s ručními úchyty a bezdrátový senzor počasí s anemometrem a GPS.</t>
    </r>
  </si>
  <si>
    <r>
      <rPr>
        <b/>
        <u/>
        <sz val="8"/>
        <rFont val="Arial"/>
        <family val="2"/>
        <charset val="238"/>
      </rPr>
      <t xml:space="preserve">Robotická stavebnice: 
</t>
    </r>
    <r>
      <rPr>
        <sz val="8"/>
        <rFont val="Arial"/>
        <family val="2"/>
        <charset val="238"/>
      </rPr>
      <t>Sestava pro třídu (12-18 žáků), obsahuje 6x programovatelný robot pro děti, 6x kódovací tabulku, 3x herní podložku, tašku pro uskladnění a přenášení, nabíječku robotů.  Programování robota tlačítky na zádech robot bezdrátovou kódovací tabulkou s příkazy nebo programovací aplikací (založenou na Scratch). Cena včetně dopravy,</t>
    </r>
  </si>
  <si>
    <r>
      <rPr>
        <b/>
        <u/>
        <sz val="8"/>
        <rFont val="Arial"/>
        <family val="2"/>
        <charset val="238"/>
      </rPr>
      <t>Programovací sada kompatibilní s výrobky Lego 1 - minimální požadavky:</t>
    </r>
    <r>
      <rPr>
        <sz val="8"/>
        <rFont val="Arial"/>
        <family val="2"/>
        <charset val="238"/>
      </rPr>
      <t xml:space="preserve">
Programovatelná robotická sada. 
Obsahuje min.  500 stavebních prvků, Programovatelný Hub se světelnou maticí a 6 vstupními / výstupními porty, Senzor vzdálenosti, Senzor síly, Barevný senzor,tři motory, dobíjecí baterii. Bluetooth konektivita.   Lze programovat pomocí volně dostupné aplikace.</t>
    </r>
  </si>
  <si>
    <r>
      <rPr>
        <b/>
        <u/>
        <sz val="8"/>
        <rFont val="Arial"/>
        <family val="2"/>
        <charset val="238"/>
      </rPr>
      <t>Programovací sada kompatibilní s výrobky Lego 2 - rozšíření sady 1 - minimální požadavky:</t>
    </r>
    <r>
      <rPr>
        <sz val="8"/>
        <rFont val="Arial"/>
        <family val="2"/>
        <charset val="238"/>
      </rPr>
      <t xml:space="preserve">
Rozšíření pro programovatelnou robotickou sadu.
Obsahuje min.  500 stavebních prvků, 2 velká kola, ozubená kolečka, motor, senzor barvy</t>
    </r>
  </si>
  <si>
    <r>
      <t xml:space="preserve">Brýle pro virtuální realitu - minimální požadavky:
</t>
    </r>
    <r>
      <rPr>
        <sz val="8"/>
        <rFont val="Arial"/>
        <family val="2"/>
        <charset val="238"/>
      </rPr>
      <t xml:space="preserve">
Fungují samostatně bez nutnosti připojení k PC.  
Rozlišení 1832×1920 pixelů na oko. Zorné pole  90 °, Obnovovací frekvence 90 Hz
Kapacita úložiště  128 GB. Možnost nastavení čoček. Integrovaný mikrofon a reproduktory.
Připojení: WIFI, USB-C 
2x ovladač a USB kabel jsou součástí dodávky</t>
    </r>
  </si>
  <si>
    <r>
      <t xml:space="preserve">Programovatelná didaktická hračka 1 - minimální požadavky:
</t>
    </r>
    <r>
      <rPr>
        <sz val="8"/>
        <rFont val="Arial"/>
        <family val="2"/>
        <charset val="238"/>
      </rPr>
      <t xml:space="preserve">Sada min. 6 ks minirobotů s podporou bluetooth kteří se programují a ovládájí pomocí tabletu nebo PC.  Paměť min. na 40 dílčích povelů. .  Součástí je dokovací stanice pro nabíjení a 3 různé podložky
</t>
    </r>
  </si>
  <si>
    <r>
      <rPr>
        <b/>
        <u/>
        <sz val="8"/>
        <rFont val="Arial"/>
        <family val="2"/>
        <charset val="238"/>
      </rPr>
      <t xml:space="preserve">Programovatelná didaktická hračka 2 - minimální požadavky:
</t>
    </r>
    <r>
      <rPr>
        <sz val="8"/>
        <rFont val="Arial"/>
        <family val="2"/>
        <charset val="238"/>
      </rPr>
      <t>Sada min. 6 ks minirobotů, kteří se programují přímo tlačítky na těle robota. Tlačítka zahrnují příkazy "dopředu", "dozadu", "otoč se vlevo" a "otoč se vpravo. Zapamatuje si až 40 dílčích povelů. Součástí je dokovací stanice pro nabíjení a 3 různé podložky</t>
    </r>
  </si>
  <si>
    <r>
      <t xml:space="preserve">Nabíjecí skříň pro dodané VR brýle - pro min. 30 ks brýlí:
</t>
    </r>
    <r>
      <rPr>
        <sz val="8"/>
        <rFont val="Arial"/>
        <family val="2"/>
        <charset val="238"/>
      </rPr>
      <t>skříň pro bezpečné uložení a nabíjení dodaných VR brýlí</t>
    </r>
  </si>
  <si>
    <r>
      <rPr>
        <b/>
        <u/>
        <sz val="8"/>
        <rFont val="Arial"/>
        <family val="2"/>
        <charset val="238"/>
      </rPr>
      <t xml:space="preserve">Stavebnice pro dívky - minimální požadavky:
</t>
    </r>
    <r>
      <rPr>
        <sz val="8"/>
        <rFont val="Arial"/>
        <family val="2"/>
        <charset val="238"/>
      </rPr>
      <t>Dílky pro jednoduchý nábytek atp. Minimálně 300 dílků</t>
    </r>
    <r>
      <rPr>
        <sz val="8"/>
        <color rgb="FFFF0000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</si>
</sst>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color theme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u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E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3" fontId="4" fillId="0" borderId="2" xfId="1" applyNumberFormat="1" applyFont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vertical="center" wrapText="1"/>
    </xf>
    <xf numFmtId="3" fontId="4" fillId="3" borderId="3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left" vertical="center" wrapText="1"/>
    </xf>
    <xf numFmtId="4" fontId="4" fillId="3" borderId="3" xfId="1" applyNumberFormat="1" applyFont="1" applyFill="1" applyBorder="1" applyAlignment="1">
      <alignment horizontal="left" vertical="center" wrapText="1"/>
    </xf>
    <xf numFmtId="4" fontId="4" fillId="3" borderId="3" xfId="1" applyNumberFormat="1" applyFont="1" applyFill="1" applyBorder="1" applyAlignment="1">
      <alignment horizontal="left" vertical="center" wrapText="1" indent="1"/>
    </xf>
    <xf numFmtId="4" fontId="5" fillId="3" borderId="3" xfId="1" applyNumberFormat="1" applyFont="1" applyFill="1" applyBorder="1" applyAlignment="1">
      <alignment horizontal="left" vertical="center" wrapText="1" indent="1"/>
    </xf>
    <xf numFmtId="3" fontId="5" fillId="3" borderId="5" xfId="1" applyNumberFormat="1" applyFont="1" applyFill="1" applyBorder="1" applyAlignment="1">
      <alignment vertical="center" wrapText="1"/>
    </xf>
    <xf numFmtId="3" fontId="5" fillId="3" borderId="6" xfId="1" applyNumberFormat="1" applyFont="1" applyFill="1" applyBorder="1" applyAlignment="1">
      <alignment horizontal="center" vertical="center" wrapText="1"/>
    </xf>
    <xf numFmtId="3" fontId="5" fillId="3" borderId="7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4" borderId="1" xfId="0" applyFill="1" applyBorder="1"/>
    <xf numFmtId="0" fontId="7" fillId="5" borderId="1" xfId="0" applyFont="1" applyFill="1" applyBorder="1"/>
    <xf numFmtId="2" fontId="7" fillId="5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3" fontId="5" fillId="3" borderId="0" xfId="1" applyNumberFormat="1" applyFont="1" applyFill="1" applyAlignment="1">
      <alignment horizontal="center" vertical="center" wrapText="1"/>
    </xf>
    <xf numFmtId="4" fontId="5" fillId="0" borderId="8" xfId="1" applyNumberFormat="1" applyFont="1" applyBorder="1" applyAlignment="1">
      <alignment horizontal="left" vertical="center" wrapText="1" indent="1"/>
    </xf>
    <xf numFmtId="0" fontId="2" fillId="6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7" borderId="0" xfId="1" applyFont="1" applyFill="1" applyAlignment="1">
      <alignment vertical="center" wrapText="1"/>
    </xf>
    <xf numFmtId="4" fontId="2" fillId="7" borderId="1" xfId="1" applyNumberFormat="1" applyFont="1" applyFill="1" applyBorder="1" applyAlignment="1" applyProtection="1">
      <alignment horizontal="left" vertical="center" wrapText="1"/>
      <protection locked="0"/>
    </xf>
    <xf numFmtId="4" fontId="5" fillId="7" borderId="1" xfId="1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ální" xfId="0" builtinId="0"/>
    <cellStyle name="Normální 10" xfId="2" xr:uid="{00000000-0005-0000-0000-000001000000}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FC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738F-7190-4352-A187-7410CFB8AF47}">
  <dimension ref="B3:E6"/>
  <sheetViews>
    <sheetView tabSelected="1" workbookViewId="0">
      <selection activeCell="C5" sqref="C5"/>
    </sheetView>
  </sheetViews>
  <sheetFormatPr baseColWidth="10" defaultColWidth="8.83203125" defaultRowHeight="15" x14ac:dyDescent="0.2"/>
  <cols>
    <col min="2" max="2" width="32.5" customWidth="1"/>
    <col min="3" max="3" width="20.5" customWidth="1"/>
    <col min="4" max="4" width="17.83203125" customWidth="1"/>
    <col min="5" max="5" width="18.5" customWidth="1"/>
  </cols>
  <sheetData>
    <row r="3" spans="2:5" x14ac:dyDescent="0.2">
      <c r="B3" s="15" t="s">
        <v>9</v>
      </c>
      <c r="C3" s="15" t="s">
        <v>4</v>
      </c>
      <c r="D3" s="15" t="s">
        <v>10</v>
      </c>
      <c r="E3" s="15" t="s">
        <v>11</v>
      </c>
    </row>
    <row r="4" spans="2:5" x14ac:dyDescent="0.2">
      <c r="B4" s="18" t="s">
        <v>14</v>
      </c>
      <c r="C4" s="19">
        <f>'Multimediální učebna'!E9</f>
        <v>0</v>
      </c>
      <c r="D4" s="19">
        <f>C4*0.21</f>
        <v>0</v>
      </c>
      <c r="E4" s="19">
        <f>D4+C4</f>
        <v>0</v>
      </c>
    </row>
    <row r="5" spans="2:5" x14ac:dyDescent="0.2">
      <c r="B5" s="18" t="s">
        <v>16</v>
      </c>
      <c r="C5" s="19">
        <f>'Polytechnicko-přírodovědná'!E14</f>
        <v>0</v>
      </c>
      <c r="D5" s="19">
        <f>C5*0.21</f>
        <v>0</v>
      </c>
      <c r="E5" s="19">
        <f>D5+C5</f>
        <v>0</v>
      </c>
    </row>
    <row r="6" spans="2:5" x14ac:dyDescent="0.2">
      <c r="B6" s="16" t="s">
        <v>12</v>
      </c>
      <c r="C6" s="17">
        <f>C4+C5</f>
        <v>0</v>
      </c>
      <c r="D6" s="17">
        <f>D4+D5</f>
        <v>0</v>
      </c>
      <c r="E6" s="17">
        <f>E4+E5</f>
        <v>0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opLeftCell="A3" zoomScaleNormal="100" workbookViewId="0">
      <selection activeCell="A24" sqref="A24"/>
    </sheetView>
  </sheetViews>
  <sheetFormatPr baseColWidth="10" defaultColWidth="8.83203125" defaultRowHeight="15" x14ac:dyDescent="0.2"/>
  <cols>
    <col min="1" max="1" width="109.1640625" customWidth="1"/>
    <col min="2" max="2" width="5" style="1" customWidth="1"/>
    <col min="3" max="3" width="4.5" style="1" customWidth="1"/>
    <col min="4" max="4" width="10.5" style="1" customWidth="1"/>
    <col min="5" max="5" width="10.83203125" style="1" customWidth="1"/>
    <col min="6" max="6" width="9.83203125" style="1" customWidth="1"/>
    <col min="7" max="7" width="11.83203125" style="1" customWidth="1"/>
    <col min="8" max="8" width="79.5" style="1" customWidth="1"/>
    <col min="9" max="9" width="11.5" bestFit="1" customWidth="1"/>
  </cols>
  <sheetData>
    <row r="1" spans="1:8" ht="61.25" customHeight="1" x14ac:dyDescent="0.2">
      <c r="A1" s="26" t="s">
        <v>13</v>
      </c>
      <c r="B1" s="26"/>
      <c r="C1" s="26"/>
      <c r="D1" s="26"/>
      <c r="E1" s="26"/>
      <c r="F1" s="26"/>
      <c r="G1" s="26"/>
      <c r="H1" s="26"/>
    </row>
    <row r="2" spans="1:8" ht="27" customHeight="1" x14ac:dyDescent="0.2">
      <c r="A2" s="25" t="s">
        <v>8</v>
      </c>
      <c r="B2" s="25"/>
      <c r="C2" s="25"/>
      <c r="D2" s="25"/>
      <c r="E2" s="25"/>
      <c r="F2" s="25"/>
      <c r="G2" s="25"/>
      <c r="H2" s="14"/>
    </row>
    <row r="3" spans="1:8" ht="24.75" customHeight="1" thickBot="1" x14ac:dyDescent="0.25">
      <c r="A3" s="25"/>
      <c r="B3" s="25"/>
      <c r="C3" s="25"/>
      <c r="D3" s="25"/>
      <c r="E3" s="25"/>
      <c r="F3" s="25"/>
      <c r="G3" s="25"/>
      <c r="H3" s="14"/>
    </row>
    <row r="4" spans="1:8" ht="41.5" customHeight="1" thickBot="1" x14ac:dyDescent="0.25">
      <c r="A4" s="11" t="s">
        <v>0</v>
      </c>
      <c r="B4" s="12" t="s">
        <v>1</v>
      </c>
      <c r="C4" s="13" t="s">
        <v>2</v>
      </c>
      <c r="D4" s="13" t="s">
        <v>3</v>
      </c>
      <c r="E4" s="13" t="s">
        <v>4</v>
      </c>
      <c r="F4" s="13" t="s">
        <v>7</v>
      </c>
      <c r="G4" s="13" t="s">
        <v>5</v>
      </c>
      <c r="H4" s="20" t="s">
        <v>18</v>
      </c>
    </row>
    <row r="5" spans="1:8" ht="60" x14ac:dyDescent="0.2">
      <c r="A5" s="22" t="s">
        <v>23</v>
      </c>
      <c r="B5" s="2" t="s">
        <v>6</v>
      </c>
      <c r="C5" s="5">
        <v>16</v>
      </c>
      <c r="D5" s="29"/>
      <c r="E5" s="6">
        <f t="shared" ref="E5:E8" si="0">ABS(C5*D5)</f>
        <v>0</v>
      </c>
      <c r="F5" s="6">
        <f t="shared" ref="F5:F8" si="1">ABS(G5-E5)</f>
        <v>0</v>
      </c>
      <c r="G5" s="7">
        <f t="shared" ref="G5:G8" si="2">ABS(E5*1.21)</f>
        <v>0</v>
      </c>
      <c r="H5" s="30"/>
    </row>
    <row r="6" spans="1:8" ht="36" x14ac:dyDescent="0.2">
      <c r="A6" s="22" t="s">
        <v>24</v>
      </c>
      <c r="B6" s="2" t="s">
        <v>6</v>
      </c>
      <c r="C6" s="5">
        <v>1</v>
      </c>
      <c r="D6" s="29"/>
      <c r="E6" s="6">
        <f t="shared" si="0"/>
        <v>0</v>
      </c>
      <c r="F6" s="6">
        <f t="shared" si="1"/>
        <v>0</v>
      </c>
      <c r="G6" s="7">
        <f t="shared" si="2"/>
        <v>0</v>
      </c>
      <c r="H6" s="30"/>
    </row>
    <row r="7" spans="1:8" ht="48" x14ac:dyDescent="0.2">
      <c r="A7" s="22" t="s">
        <v>25</v>
      </c>
      <c r="B7" s="2" t="s">
        <v>6</v>
      </c>
      <c r="C7" s="5">
        <v>16</v>
      </c>
      <c r="D7" s="29"/>
      <c r="E7" s="6">
        <f t="shared" ref="E7" si="3">ABS(C7*D7)</f>
        <v>0</v>
      </c>
      <c r="F7" s="6">
        <f t="shared" ref="F7" si="4">ABS(G7-E7)</f>
        <v>0</v>
      </c>
      <c r="G7" s="7">
        <f t="shared" ref="G7" si="5">ABS(E7*1.21)</f>
        <v>0</v>
      </c>
      <c r="H7" s="30"/>
    </row>
    <row r="8" spans="1:8" ht="36" x14ac:dyDescent="0.2">
      <c r="A8" s="22" t="s">
        <v>26</v>
      </c>
      <c r="B8" s="2" t="s">
        <v>6</v>
      </c>
      <c r="C8" s="5">
        <v>16</v>
      </c>
      <c r="D8" s="29"/>
      <c r="E8" s="6">
        <f t="shared" si="0"/>
        <v>0</v>
      </c>
      <c r="F8" s="6">
        <f t="shared" si="1"/>
        <v>0</v>
      </c>
      <c r="G8" s="7">
        <f t="shared" si="2"/>
        <v>0</v>
      </c>
      <c r="H8" s="30"/>
    </row>
    <row r="9" spans="1:8" ht="21.75" customHeight="1" thickBot="1" x14ac:dyDescent="0.25">
      <c r="A9" s="3"/>
      <c r="B9" s="4"/>
      <c r="C9" s="4"/>
      <c r="D9" s="8"/>
      <c r="E9" s="9">
        <f>SUM(E5:E8)</f>
        <v>0</v>
      </c>
      <c r="F9" s="9">
        <f t="shared" ref="F9" si="6">ABS(G9-E9)</f>
        <v>0</v>
      </c>
      <c r="G9" s="10">
        <f t="shared" ref="G9" si="7">ABS(E9*1.21)</f>
        <v>0</v>
      </c>
      <c r="H9" s="21"/>
    </row>
    <row r="11" spans="1:8" x14ac:dyDescent="0.2">
      <c r="A11" s="28" t="s">
        <v>17</v>
      </c>
    </row>
  </sheetData>
  <sheetProtection sheet="1" objects="1" scenarios="1"/>
  <mergeCells count="2">
    <mergeCell ref="A2:G3"/>
    <mergeCell ref="A1:H1"/>
  </mergeCells>
  <phoneticPr fontId="0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5010-911F-4CB3-8ECA-750E3E7D84D2}">
  <dimension ref="A1:H16"/>
  <sheetViews>
    <sheetView zoomScale="150" zoomScaleNormal="150" workbookViewId="0">
      <selection activeCell="A24" sqref="A24"/>
    </sheetView>
  </sheetViews>
  <sheetFormatPr baseColWidth="10" defaultColWidth="8.83203125" defaultRowHeight="15" x14ac:dyDescent="0.2"/>
  <cols>
    <col min="1" max="1" width="106.5" customWidth="1"/>
    <col min="2" max="2" width="5" style="1" customWidth="1"/>
    <col min="3" max="3" width="4.5" style="1" customWidth="1"/>
    <col min="4" max="4" width="10.5" style="1" customWidth="1"/>
    <col min="5" max="5" width="10.83203125" style="1" customWidth="1"/>
    <col min="6" max="6" width="9.83203125" style="1" customWidth="1"/>
    <col min="7" max="7" width="10.83203125" style="1" customWidth="1"/>
    <col min="8" max="8" width="64.6640625" style="1" customWidth="1"/>
    <col min="9" max="9" width="11.5" bestFit="1" customWidth="1"/>
  </cols>
  <sheetData>
    <row r="1" spans="1:8" ht="60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</row>
    <row r="2" spans="1:8" ht="27" customHeight="1" x14ac:dyDescent="0.2">
      <c r="A2" s="25" t="s">
        <v>15</v>
      </c>
      <c r="B2" s="25"/>
      <c r="C2" s="25"/>
      <c r="D2" s="25"/>
      <c r="E2" s="25"/>
      <c r="F2" s="25"/>
      <c r="G2" s="25"/>
      <c r="H2" s="14"/>
    </row>
    <row r="3" spans="1:8" ht="24.75" customHeight="1" thickBot="1" x14ac:dyDescent="0.25">
      <c r="A3" s="25"/>
      <c r="B3" s="25"/>
      <c r="C3" s="25"/>
      <c r="D3" s="25"/>
      <c r="E3" s="25"/>
      <c r="F3" s="25"/>
      <c r="G3" s="25"/>
      <c r="H3" s="14"/>
    </row>
    <row r="4" spans="1:8" ht="41.5" customHeight="1" thickBot="1" x14ac:dyDescent="0.25">
      <c r="A4" s="11" t="s">
        <v>0</v>
      </c>
      <c r="B4" s="12" t="s">
        <v>1</v>
      </c>
      <c r="C4" s="13" t="s">
        <v>2</v>
      </c>
      <c r="D4" s="13" t="s">
        <v>3</v>
      </c>
      <c r="E4" s="13" t="s">
        <v>4</v>
      </c>
      <c r="F4" s="13" t="s">
        <v>7</v>
      </c>
      <c r="G4" s="13" t="s">
        <v>5</v>
      </c>
      <c r="H4" s="20" t="s">
        <v>18</v>
      </c>
    </row>
    <row r="5" spans="1:8" ht="84" x14ac:dyDescent="0.2">
      <c r="A5" s="23" t="s">
        <v>27</v>
      </c>
      <c r="B5" s="2" t="s">
        <v>6</v>
      </c>
      <c r="C5" s="5">
        <v>30</v>
      </c>
      <c r="D5" s="29"/>
      <c r="E5" s="6">
        <f t="shared" ref="E5:E13" si="0">ABS(C5*D5)</f>
        <v>0</v>
      </c>
      <c r="F5" s="6">
        <f t="shared" ref="F5:F14" si="1">ABS(G5-E5)</f>
        <v>0</v>
      </c>
      <c r="G5" s="7">
        <f t="shared" ref="G5:G14" si="2">ABS(E5*1.21)</f>
        <v>0</v>
      </c>
      <c r="H5" s="30"/>
    </row>
    <row r="6" spans="1:8" ht="24" x14ac:dyDescent="0.2">
      <c r="A6" s="23" t="s">
        <v>30</v>
      </c>
      <c r="B6" s="2" t="s">
        <v>6</v>
      </c>
      <c r="C6" s="5">
        <v>1</v>
      </c>
      <c r="D6" s="29"/>
      <c r="E6" s="6">
        <f t="shared" si="0"/>
        <v>0</v>
      </c>
      <c r="F6" s="6">
        <f t="shared" si="1"/>
        <v>0</v>
      </c>
      <c r="G6" s="7">
        <f t="shared" si="2"/>
        <v>0</v>
      </c>
      <c r="H6" s="30"/>
    </row>
    <row r="7" spans="1:8" ht="48" x14ac:dyDescent="0.2">
      <c r="A7" s="23" t="s">
        <v>28</v>
      </c>
      <c r="B7" s="2" t="s">
        <v>6</v>
      </c>
      <c r="C7" s="5">
        <v>6</v>
      </c>
      <c r="D7" s="29"/>
      <c r="E7" s="6">
        <f t="shared" si="0"/>
        <v>0</v>
      </c>
      <c r="F7" s="6">
        <f t="shared" si="1"/>
        <v>0</v>
      </c>
      <c r="G7" s="7">
        <f t="shared" si="2"/>
        <v>0</v>
      </c>
      <c r="H7" s="30"/>
    </row>
    <row r="8" spans="1:8" ht="36" x14ac:dyDescent="0.2">
      <c r="A8" s="22" t="s">
        <v>29</v>
      </c>
      <c r="B8" s="2" t="s">
        <v>6</v>
      </c>
      <c r="C8" s="5">
        <v>6</v>
      </c>
      <c r="D8" s="29"/>
      <c r="E8" s="6">
        <f t="shared" si="0"/>
        <v>0</v>
      </c>
      <c r="F8" s="6">
        <f t="shared" si="1"/>
        <v>0</v>
      </c>
      <c r="G8" s="7">
        <f t="shared" si="2"/>
        <v>0</v>
      </c>
      <c r="H8" s="30"/>
    </row>
    <row r="9" spans="1:8" ht="36" x14ac:dyDescent="0.2">
      <c r="A9" s="24" t="s">
        <v>31</v>
      </c>
      <c r="B9" s="2" t="s">
        <v>6</v>
      </c>
      <c r="C9" s="5">
        <v>15</v>
      </c>
      <c r="D9" s="29"/>
      <c r="E9" s="6">
        <f t="shared" si="0"/>
        <v>0</v>
      </c>
      <c r="F9" s="6">
        <f t="shared" si="1"/>
        <v>0</v>
      </c>
      <c r="G9" s="7">
        <f t="shared" si="2"/>
        <v>0</v>
      </c>
      <c r="H9" s="30"/>
    </row>
    <row r="10" spans="1:8" ht="24" x14ac:dyDescent="0.2">
      <c r="A10" s="22" t="s">
        <v>19</v>
      </c>
      <c r="B10" s="2" t="s">
        <v>6</v>
      </c>
      <c r="C10" s="5">
        <v>15</v>
      </c>
      <c r="D10" s="29"/>
      <c r="E10" s="6">
        <f t="shared" si="0"/>
        <v>0</v>
      </c>
      <c r="F10" s="6">
        <f t="shared" si="1"/>
        <v>0</v>
      </c>
      <c r="G10" s="7">
        <f t="shared" si="2"/>
        <v>0</v>
      </c>
      <c r="H10" s="30"/>
    </row>
    <row r="11" spans="1:8" ht="36" x14ac:dyDescent="0.2">
      <c r="A11" s="22" t="s">
        <v>20</v>
      </c>
      <c r="B11" s="2" t="s">
        <v>6</v>
      </c>
      <c r="C11" s="5">
        <v>15</v>
      </c>
      <c r="D11" s="29"/>
      <c r="E11" s="6">
        <f t="shared" si="0"/>
        <v>0</v>
      </c>
      <c r="F11" s="6">
        <f t="shared" si="1"/>
        <v>0</v>
      </c>
      <c r="G11" s="7">
        <f t="shared" si="2"/>
        <v>0</v>
      </c>
      <c r="H11" s="30"/>
    </row>
    <row r="12" spans="1:8" ht="24" x14ac:dyDescent="0.2">
      <c r="A12" s="22" t="s">
        <v>21</v>
      </c>
      <c r="B12" s="2" t="s">
        <v>6</v>
      </c>
      <c r="C12" s="5">
        <v>15</v>
      </c>
      <c r="D12" s="29"/>
      <c r="E12" s="6">
        <f t="shared" si="0"/>
        <v>0</v>
      </c>
      <c r="F12" s="6">
        <f t="shared" si="1"/>
        <v>0</v>
      </c>
      <c r="G12" s="7">
        <f t="shared" si="2"/>
        <v>0</v>
      </c>
      <c r="H12" s="30"/>
    </row>
    <row r="13" spans="1:8" ht="36" x14ac:dyDescent="0.2">
      <c r="A13" s="22" t="s">
        <v>22</v>
      </c>
      <c r="B13" s="2" t="s">
        <v>6</v>
      </c>
      <c r="C13" s="5">
        <v>15</v>
      </c>
      <c r="D13" s="29"/>
      <c r="E13" s="6">
        <f t="shared" si="0"/>
        <v>0</v>
      </c>
      <c r="F13" s="6">
        <f t="shared" si="1"/>
        <v>0</v>
      </c>
      <c r="G13" s="7">
        <f t="shared" si="2"/>
        <v>0</v>
      </c>
      <c r="H13" s="30"/>
    </row>
    <row r="14" spans="1:8" ht="21.75" customHeight="1" thickBot="1" x14ac:dyDescent="0.25">
      <c r="A14" s="3"/>
      <c r="B14" s="4"/>
      <c r="C14" s="4"/>
      <c r="D14" s="8"/>
      <c r="E14" s="9">
        <f>SUM(E5:E13)</f>
        <v>0</v>
      </c>
      <c r="F14" s="9">
        <f t="shared" si="1"/>
        <v>0</v>
      </c>
      <c r="G14" s="10">
        <f t="shared" si="2"/>
        <v>0</v>
      </c>
    </row>
    <row r="16" spans="1:8" x14ac:dyDescent="0.2">
      <c r="A16" s="28" t="s">
        <v>17</v>
      </c>
    </row>
  </sheetData>
  <sheetProtection sheet="1" objects="1" scenarios="1"/>
  <mergeCells count="2">
    <mergeCell ref="A2:G3"/>
    <mergeCell ref="A1:H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</vt:lpstr>
      <vt:lpstr>Multimediální učebna</vt:lpstr>
      <vt:lpstr>Polytechnicko-přírodovědná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Miloš Axmann</cp:lastModifiedBy>
  <cp:lastPrinted>2014-01-02T11:53:21Z</cp:lastPrinted>
  <dcterms:created xsi:type="dcterms:W3CDTF">2010-09-01T07:26:13Z</dcterms:created>
  <dcterms:modified xsi:type="dcterms:W3CDTF">2026-01-29T14:05:37Z</dcterms:modified>
</cp:coreProperties>
</file>